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amillaHerd\Documents\Results FW\"/>
    </mc:Choice>
  </mc:AlternateContent>
  <xr:revisionPtr revIDLastSave="0" documentId="13_ncr:1_{D0916522-018A-4888-A984-1893D516C84A}" xr6:coauthVersionLast="44" xr6:coauthVersionMax="45" xr10:uidLastSave="{00000000-0000-0000-0000-000000000000}"/>
  <bookViews>
    <workbookView xWindow="-110" yWindow="-110" windowWidth="19420" windowHeight="10420" xr2:uid="{7BE48780-1313-4D7F-BA17-23CA286893D1}"/>
  </bookViews>
  <sheets>
    <sheet name="2019 Results Framework" sheetId="2" r:id="rId1"/>
  </sheets>
  <externalReferences>
    <externalReference r:id="rId2"/>
  </externalReferences>
  <definedNames>
    <definedName name="Mog_mission_2pax">'[1]Rates&amp;Workings'!$D$30</definedName>
    <definedName name="Puntland_mission_2pax">'[1]Rates&amp;Workings'!$D$48</definedName>
    <definedName name="USD_GBP">'[1]Rates&amp;Workings'!$J$2</definedName>
    <definedName name="Working_days_per_month">'[1]Rates&amp;Workings'!$J$3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6" i="2" l="1"/>
  <c r="F36" i="2"/>
  <c r="G35" i="2"/>
  <c r="F35" i="2"/>
  <c r="F29" i="2"/>
  <c r="F28" i="2"/>
</calcChain>
</file>

<file path=xl/sharedStrings.xml><?xml version="1.0" encoding="utf-8"?>
<sst xmlns="http://schemas.openxmlformats.org/spreadsheetml/2006/main" count="155" uniqueCount="98">
  <si>
    <t>Objective</t>
  </si>
  <si>
    <t>Indicator</t>
  </si>
  <si>
    <t>Baseline 2017</t>
  </si>
  <si>
    <t>Milestone 2017</t>
  </si>
  <si>
    <t>Actuals 2017</t>
  </si>
  <si>
    <t>Milestone 2018</t>
  </si>
  <si>
    <t>Actual 2018</t>
  </si>
  <si>
    <t>Target 2019</t>
  </si>
  <si>
    <t>Actuals 2019</t>
  </si>
  <si>
    <t>Target 2020</t>
  </si>
  <si>
    <t>Actuals 2020</t>
  </si>
  <si>
    <t>Assumptions</t>
  </si>
  <si>
    <r>
      <rPr>
        <b/>
        <sz val="10"/>
        <rFont val="Calibri"/>
        <family val="2"/>
        <scheme val="minor"/>
      </rPr>
      <t>Impact:</t>
    </r>
    <r>
      <rPr>
        <sz val="10"/>
        <rFont val="Calibri"/>
        <family val="2"/>
        <scheme val="minor"/>
      </rPr>
      <t xml:space="preserve"> Stability in Somalia is enhanced</t>
    </r>
  </si>
  <si>
    <r>
      <rPr>
        <b/>
        <sz val="10"/>
        <rFont val="Calibri"/>
        <family val="2"/>
        <scheme val="minor"/>
      </rPr>
      <t>Indicator 1:</t>
    </r>
    <r>
      <rPr>
        <sz val="10"/>
        <rFont val="Calibri"/>
        <family val="2"/>
        <scheme val="minor"/>
      </rPr>
      <t xml:space="preserve"> Somalia’s scoring under the Fragile States Index.</t>
    </r>
  </si>
  <si>
    <t xml:space="preserve">Source: </t>
  </si>
  <si>
    <t>The Fragile States Index, (http://fsi.fundforpeace.org/2016-somalia) - Use overall score and zoom in on indicators:
• Group Grievance
• State Legitimacy
• Factionalised Elites</t>
  </si>
  <si>
    <r>
      <rPr>
        <b/>
        <sz val="10"/>
        <color theme="1"/>
        <rFont val="Calibri"/>
        <family val="2"/>
        <scheme val="minor"/>
      </rPr>
      <t>OUTCOME TO IMPACT</t>
    </r>
    <r>
      <rPr>
        <sz val="10"/>
        <color theme="1"/>
        <rFont val="Calibri"/>
        <family val="2"/>
        <scheme val="minor"/>
      </rPr>
      <t xml:space="preserve">                                                                                                                                                                                                                                                                                                                                                                                                                                                                                                                                                                                                                                                                                                                                                                                                                                                                                                                                                                                                                                                                                                                            **Efforts to enhance state legitimacy in Somalia offset the impact of wider political contestation and prevents a more significant deterioration of peace and security;                                                                                                                                                                                                                                                                                                                                                                                                                                                                              *Programmes ensure that resources will be distributed more fairly across groups, thus ensuring that programmes do not create additional grievances or conflict and that peaceful channels will be available to air grievances and hold government to account, thus disincentivising groups from violently opposing the state or aligning with alternative power sources, such as Al Shabaab, to represent and/or defend their interests;                                                                                                                                                                                                                      *External actors, particularly UAE, Qatar, Turkey, Kenya and Ethiopia, are likely to take actions that promote political fragmentation and such action may undermine progress being made on a cohesive approach to building stability in Somalia.</t>
    </r>
  </si>
  <si>
    <r>
      <rPr>
        <b/>
        <sz val="10"/>
        <rFont val="Calibri"/>
        <family val="2"/>
        <scheme val="minor"/>
      </rPr>
      <t>Outcome</t>
    </r>
    <r>
      <rPr>
        <sz val="10"/>
        <rFont val="Calibri"/>
        <family val="2"/>
        <scheme val="minor"/>
      </rPr>
      <t xml:space="preserve">: State legitimacy is enhanced and political and communal conflict is reduced </t>
    </r>
  </si>
  <si>
    <r>
      <rPr>
        <b/>
        <sz val="10"/>
        <rFont val="Calibri"/>
        <family val="2"/>
        <scheme val="minor"/>
      </rPr>
      <t>Indicator 2:</t>
    </r>
    <r>
      <rPr>
        <sz val="10"/>
        <rFont val="Calibri"/>
        <family val="2"/>
        <scheme val="minor"/>
      </rPr>
      <t xml:space="preserve"> Status of communal conflicts</t>
    </r>
  </si>
  <si>
    <t>n/a</t>
  </si>
  <si>
    <t>No regression</t>
  </si>
  <si>
    <r>
      <rPr>
        <b/>
        <sz val="10"/>
        <rFont val="Calibri"/>
        <family val="2"/>
        <scheme val="minor"/>
      </rPr>
      <t>Indicator 3:</t>
    </r>
    <r>
      <rPr>
        <sz val="10"/>
        <rFont val="Calibri"/>
        <family val="2"/>
        <scheme val="minor"/>
      </rPr>
      <t xml:space="preserve"> Status of political conflicts </t>
    </r>
  </si>
  <si>
    <r>
      <rPr>
        <b/>
        <sz val="10"/>
        <rFont val="Calibri"/>
        <family val="2"/>
        <scheme val="minor"/>
      </rPr>
      <t>Indicator 4:</t>
    </r>
    <r>
      <rPr>
        <sz val="10"/>
        <rFont val="Calibri"/>
        <family val="2"/>
        <scheme val="minor"/>
      </rPr>
      <t xml:space="preserve"> Government legitimacy.</t>
    </r>
  </si>
  <si>
    <r>
      <t xml:space="preserve">Output 1: </t>
    </r>
    <r>
      <rPr>
        <sz val="10"/>
        <rFont val="Calibri"/>
        <family val="2"/>
        <scheme val="minor"/>
      </rPr>
      <t xml:space="preserve"> Fault-lines for political conflict (FGS-FMS, inter &amp; intra state) are identified and appropriately addressed</t>
    </r>
  </si>
  <si>
    <t>1.1: Quality, relevance and effectiveness of SSF-delivered  work contributing to addressing identified fault-lines</t>
  </si>
  <si>
    <t>Source:</t>
  </si>
  <si>
    <t>OUTPUT TO OUTCOME (CROSS-CUTTING)</t>
  </si>
  <si>
    <t>OUTPUT 1 TO OUTCOME</t>
  </si>
  <si>
    <t xml:space="preserve">*Whilst political settlements at the federal and state are weak, incentives remain sufficiently strong for them not to completely collapse;                                                                                                      *The Joint Donor Committee uses their influence and networks, where appropriate, to support coordination with other international community initiatives supporting FMSs’ capacity , and helps SSF carve out its niche (sectoral and/or geographic) to better contribute to enhancing state legitimacy and reducing political and communal conflict;                                                                                           *AMISOM upholds and continues its mandate to support the FGS/FMSs. The SNAs ability to counter the insurgency is improved and  transition from AMISOM is effective;                                                                                                                                                                                                                                                                               * Pre and post election violence following federal or state level elections is relatively contained;                                                                                                                                                                                                                                                                             *There is a wider strategic intent on the part of the international community to align programming and policy messages behind a building stability agenda, of which SSF is one actor;                                                                                                                                                                                                                                                                     *SSF delivers its stabilisation work as part of an integrated approach, which includes government capacity building, community recovery, reconciliation and rule of law;                                                                                                                                                                                                                                                                                       *Other actors will work in geographical areas not targeted by SSF, creating synergies;                                                                                                                                                                                                              *Other partners, such as the UN, will lead on critical state-building tasks such as constitutional reform and elections and will work to address Faultline issues that SSF has strategically decided not to tackle;                                                                                                                                              *Implementation of new security architecture makes incremental progress, with appropriate international support, and begins delivering improved security in key areas;                                       *Policy engagement influences political actors to develop electoral process and reconciliation processes which prioritise longer-term stability;                                                                              *Investments do not lead to increased competition between different levels of government or communities, causing further conflict. </t>
  </si>
  <si>
    <t>Peace deals are more inclusive, and do not create ‘victor’s peace’ which can cause  future conflict</t>
  </si>
  <si>
    <t xml:space="preserve">Reconciliation at the intra-state, inter-state and FMS-FGS level does not undermine peace at the other levels (e.g. FMS-FGS reconciliation in one state does not lead to negative repercussion within that FMS, or in another FMS). </t>
  </si>
  <si>
    <t>Multi-lateral organizations (UN and IGAD) will lead on addressing political conflict resolution.</t>
  </si>
  <si>
    <t>ACTIVITY TO OUTPUT 1</t>
  </si>
  <si>
    <t>Fewer opportunities  for high-level FGS-FMS dialogue (following dispute of the role of the NSC) does not completely prevent cooperation when required for specific SSF investments to promote routinized dialogue and cooperation on technical issues like human capital development or gender equality and social inclusion.</t>
  </si>
  <si>
    <t>Timely and quality analysis is available to inform programming on faultline issues</t>
  </si>
  <si>
    <t xml:space="preserve">Impact weighting: </t>
  </si>
  <si>
    <t xml:space="preserve">Inputs: </t>
  </si>
  <si>
    <t>Financial</t>
  </si>
  <si>
    <t>SSF (£)</t>
  </si>
  <si>
    <t>Govt (£)</t>
  </si>
  <si>
    <t>Other (£)</t>
  </si>
  <si>
    <t>Total (GBP)</t>
  </si>
  <si>
    <t>Risk Rating</t>
  </si>
  <si>
    <t>High</t>
  </si>
  <si>
    <r>
      <rPr>
        <b/>
        <sz val="10"/>
        <rFont val="Calibri"/>
        <family val="2"/>
        <scheme val="minor"/>
      </rPr>
      <t xml:space="preserve">Output 2: </t>
    </r>
    <r>
      <rPr>
        <sz val="10"/>
        <rFont val="Calibri"/>
        <family val="2"/>
        <scheme val="minor"/>
      </rPr>
      <t>enhanced popular participation in governance, particularly for women and excluded communities</t>
    </r>
  </si>
  <si>
    <t xml:space="preserve">2.1: Quality, relevance and effectiveness of SSF-delivered work to increase popular participation in formal and informal governance structures </t>
  </si>
  <si>
    <t>OUTPUT 2 TO OUTCOME</t>
  </si>
  <si>
    <t xml:space="preserve"> Violence or conflict as a result of elections is relatively contained.</t>
  </si>
  <si>
    <t xml:space="preserve">Promoting further inclusion of women and marginalized groups does not cause violent repercussions </t>
  </si>
  <si>
    <t>Increased participation leads to greater voice and agency of women and marginalised groups - with voice meaning being listened to and actual influence, not just numeric representation</t>
  </si>
  <si>
    <t>If marginalised groups participate in governance processes, they will feel more involved in decision making around allocation of power and resources, thereby reduce perceptions of political, economic and social inequalities</t>
  </si>
  <si>
    <t xml:space="preserve">2.2: Total number of women, youth and minorities supported by SSF to improve their participation in governance </t>
  </si>
  <si>
    <t>Women: 0</t>
  </si>
  <si>
    <t>NA (removed in 2019)</t>
  </si>
  <si>
    <t>Wider support is provided to constitutional review and elections, and ensures that these processes do not undermine the perceived legitimacy of the state by citizens</t>
  </si>
  <si>
    <t>Men: 0</t>
  </si>
  <si>
    <t>ACTIVITY TO OUTPUT 2</t>
  </si>
  <si>
    <t>Improved confidence building and leadership skills for women  leads to a greater willingness and ability to participate</t>
  </si>
  <si>
    <t>Applying female quotas results in greater ability for women to participate in decision making processes including political processes</t>
  </si>
  <si>
    <r>
      <rPr>
        <b/>
        <sz val="10"/>
        <rFont val="Calibri"/>
        <family val="2"/>
        <scheme val="minor"/>
      </rPr>
      <t>Output 3</t>
    </r>
    <r>
      <rPr>
        <sz val="10"/>
        <rFont val="Calibri"/>
        <family val="2"/>
        <scheme val="minor"/>
      </rPr>
      <t xml:space="preserve">: Increased government visibility and community engagement </t>
    </r>
  </si>
  <si>
    <t xml:space="preserve">3.1: Total number of men and women who have benefitted from socio-economic opportunities in partnership with government (i.e. district, FMS, and FGS). </t>
  </si>
  <si>
    <t>2,948, 022</t>
  </si>
  <si>
    <t>OUTPUT 3 TO OUTCOME</t>
  </si>
  <si>
    <t xml:space="preserve">FMS governments are sufficiently accepted by the community, so increased visibility does not cause conflict or do harm by legitimizing  authorities that are not deemed appropriate to hold power. </t>
  </si>
  <si>
    <t>Government visibility and engagement is  perceived as being inclusive and therefore does not create additional tension/conflict</t>
  </si>
  <si>
    <t>FMS governments are prepared to take ownership and responsibility for the investments through demonstrable commitment to support sustainability of SSF investments to ensure they are used for the purpose for which they are intended.</t>
  </si>
  <si>
    <t>3.2 : Quality of engagement between the FMS and targeted communities.</t>
  </si>
  <si>
    <t>Increased collaboration between communities and state level authorities  leads to increased public confidence in governance</t>
  </si>
  <si>
    <t>Improvement in community-government relations at the district level does not negatively impact community-government relations at the FMS level, and vice versa.</t>
  </si>
  <si>
    <t>3.3 : Quality of engagement between district administrations and targeted communities.</t>
  </si>
  <si>
    <t>Increased visibility of government and community-government engagement boosts community commitment to government over other armed groups.</t>
  </si>
  <si>
    <t>ACTIVITY TO OUTPUT 3</t>
  </si>
  <si>
    <t xml:space="preserve">Government is supportive of implementing partners selected to undertake activities, and willing to engage with them without interfering in fair and transparent procurement processes and conflict-sensitive beneficiary selection processes. </t>
  </si>
  <si>
    <t>Communities are willing to participate in activities facilitated/led by the government.</t>
  </si>
  <si>
    <t>Implementing partners prioritise government visibility over their own branding and  visibility.</t>
  </si>
  <si>
    <t xml:space="preserve">Medium </t>
  </si>
  <si>
    <r>
      <rPr>
        <b/>
        <sz val="10"/>
        <rFont val="Calibri"/>
        <family val="2"/>
        <scheme val="minor"/>
      </rPr>
      <t>Output 4</t>
    </r>
    <r>
      <rPr>
        <sz val="10"/>
        <rFont val="Calibri"/>
        <family val="2"/>
        <scheme val="minor"/>
      </rPr>
      <t>: Reduced community vulnerability to conflict</t>
    </r>
  </si>
  <si>
    <t>4.1: Quality, relevance and effectiveness of SSF interventions aimed at de-risking or de-escalating conflicts.</t>
  </si>
  <si>
    <t>OUTPUT 4 TO OUTCOME</t>
  </si>
  <si>
    <t>Addressing what SSF assumes to be root causes of conflict and instability at community level reduces incidents of violent manifestations of conflict.</t>
  </si>
  <si>
    <t>FMS governments have some sort of capability to maintain/enforce community level peace agreements, supported by Security Sector actors.</t>
  </si>
  <si>
    <t>The right groups are brought the table for the brokering of peace deals, and those groups are appropriately represented.</t>
  </si>
  <si>
    <t>There is political will to broker community-level agreements and enforce them.</t>
  </si>
  <si>
    <t>ACTIVITY TO OUTPUT 4</t>
  </si>
  <si>
    <t>Scarcity and unequal distribution/access of resources (including natural and socio-economic opportunities) are key drivers of  communal conflict.</t>
  </si>
  <si>
    <t>Increased social interaction and collaboration, towards shared priorities, lowers the risk of violent conflict.</t>
  </si>
  <si>
    <r>
      <t xml:space="preserve">The baseline and related targets were set in November 2017 based on a comprehensive baseline study that was undertaken by Wasafiri-Foricer consulting hired to carry out SSF's baseline study.  The 2017 &amp; 2018 scores for this indicator were obtained in an annual Stakeholder Workshops in which a panel of experts on Somalia provided their scores based on a presentation of the results from the research by Wasifiri-Forcier. In 2019 SSF's research consortium will not collect data on outcome 4. The stakeholder workshop will still be held but experts will be asked to score government legitimacy based on presentations on the performance of each state by SSF's policy advisors and the SSF team. </t>
    </r>
    <r>
      <rPr>
        <sz val="10"/>
        <color rgb="FFFF0000"/>
        <rFont val="Calibri"/>
        <family val="2"/>
        <scheme val="minor"/>
      </rPr>
      <t xml:space="preserve">In 2020, SSF's consortium will collect the data for outcome 4 as part of the endline; Wasafiri/Consilient will then review the data and conduct the endline score instead of holding an expert workshop given the restrictions imposed by C-19. </t>
    </r>
    <r>
      <rPr>
        <sz val="10"/>
        <rFont val="Calibri"/>
        <family val="2"/>
        <scheme val="minor"/>
      </rPr>
      <t>More detailed methodology can be found in the IRF. In 2019 the targets for 2019 and 2020 were adjusted to reflect changes in political context and as a result changes to the assumptions in the results framework since the start of SSF II.</t>
    </r>
  </si>
  <si>
    <r>
      <rPr>
        <sz val="10"/>
        <color rgb="FFFF0000"/>
        <rFont val="Calibri"/>
        <family val="2"/>
        <scheme val="minor"/>
      </rPr>
      <t xml:space="preserve">The Experts Challenge workshop </t>
    </r>
    <r>
      <rPr>
        <sz val="10"/>
        <rFont val="Calibri"/>
        <family val="2"/>
        <scheme val="minor"/>
      </rPr>
      <t xml:space="preserve">(same workshop for outcome indicator 3) ask the experts to score this indicator based on a narrative prepared by the SSF team on the faultlines identified by the project and the work undertaken during the year in question to address these key faultlines. For 2018, the evaluations looked at 1) the DRC Dialogue project (midline) and; 2) SSF's support to the ASWJ-Galmudug peace agreement and its implementation. In 2019, SSF will commission an independent  evaluation to review two key investments 1) The HCDM project 2) The DRC Dialogue project (endline).  Individual scores per expert are aggregated into the final milestone scores, based on a 1-7 scale. More detailed methodology can be found in the IRF. The targets for 2019 and 2020 were adjusted to reflect changes in political context and as a results changes to the assumptions in the results framework since the start of SSF II. </t>
    </r>
    <r>
      <rPr>
        <i/>
        <sz val="10"/>
        <color rgb="FFFF0000"/>
        <rFont val="Calibri"/>
        <family val="2"/>
        <scheme val="minor"/>
      </rPr>
      <t xml:space="preserve"> </t>
    </r>
    <r>
      <rPr>
        <sz val="10"/>
        <color rgb="FFFF0000"/>
        <rFont val="Calibri"/>
        <family val="2"/>
        <scheme val="minor"/>
      </rPr>
      <t>In 2020, SSF will commission an independent evaluation to review and score two key investments 1) The Matebaan</t>
    </r>
    <r>
      <rPr>
        <i/>
        <sz val="10"/>
        <color rgb="FFFF0000"/>
        <rFont val="Calibri"/>
        <family val="2"/>
        <scheme val="minor"/>
      </rPr>
      <t xml:space="preserve"> </t>
    </r>
    <r>
      <rPr>
        <sz val="10"/>
        <color rgb="FFFF0000"/>
        <rFont val="Calibri"/>
        <family val="2"/>
        <scheme val="minor"/>
      </rPr>
      <t xml:space="preserve">project (endline) and  2) The Galgaio Peace Initiative investment endline being conducted by HACOF. </t>
    </r>
  </si>
  <si>
    <r>
      <t>This baseline and related targets were set in November 2017 based on a comprehensive baseline study that was undertaken by a consortium of consulting firms, Wasafiri and Foricer Consulting. SSF was not be able to report on progress for Year 1 given that information required for this indicator must be gathered purposefully via a baseline, midline or end-line evaluation, the first of which was completed in October 2017. Data was collected for this indicator in 2018 by the data collection consortium who used FGDs and KIIs, as well as triangulation from secondary data sources.  In 2019, SSF will use the ACLED data and the Sahan monthly and quarterly reports to produce FMS level scores and an aggregate score. A panel of Experts will assign the status of Communal Conflict outcome score. Due to value for money considerations SSF will not collect communal level data for this indicator for all 21 sampled districts in 2019.</t>
    </r>
    <r>
      <rPr>
        <sz val="10"/>
        <color rgb="FFFF0000"/>
        <rFont val="Calibri"/>
        <family val="2"/>
        <scheme val="minor"/>
      </rPr>
      <t xml:space="preserve">  In 2020, SSF will repeat the methodology used in 2018 for data collection and SSF's consortium will collect the data for outcome 1 from the 21 sampled districts as part of the endline; The scoring methodology will be different in 2020 (due to the restrictions of C-19) and rather than a experts workshop to validate the score, Wasafiri/Consilient will review the data and assess the endline score.</t>
    </r>
  </si>
  <si>
    <r>
      <t xml:space="preserve">Scoring for this indicator will be completed in 2018 (for the midline) </t>
    </r>
    <r>
      <rPr>
        <sz val="10"/>
        <color rgb="FFFF0000"/>
        <rFont val="Calibri"/>
        <family val="2"/>
        <scheme val="minor"/>
      </rPr>
      <t xml:space="preserve">and in 2019 during an annual Experts Challenge workshop. </t>
    </r>
    <r>
      <rPr>
        <sz val="10"/>
        <rFont val="Calibri"/>
        <family val="2"/>
        <scheme val="minor"/>
      </rPr>
      <t xml:space="preserve"> </t>
    </r>
    <r>
      <rPr>
        <sz val="10"/>
        <color rgb="FFFF0000"/>
        <rFont val="Calibri"/>
        <family val="2"/>
        <scheme val="minor"/>
      </rPr>
      <t xml:space="preserve">In 2020 (for the endline) given the restrictions imposed by C-19, a review of the relevant SSF quarterly analysis and context analysis reports will be conducted and consolidated by an independent consultant </t>
    </r>
    <r>
      <rPr>
        <i/>
        <sz val="10"/>
        <color rgb="FFFF0000"/>
        <rFont val="Calibri"/>
        <family val="2"/>
        <scheme val="minor"/>
      </rPr>
      <t>(Ken Menkaus</t>
    </r>
    <r>
      <rPr>
        <sz val="10"/>
        <color rgb="FFFF0000"/>
        <rFont val="Calibri"/>
        <family val="2"/>
        <scheme val="minor"/>
      </rPr>
      <t>). The consultant will conduct a virtual presentation of the summary findings to the 5-6 Experts to score the indicator</t>
    </r>
    <r>
      <rPr>
        <sz val="10"/>
        <rFont val="Calibri"/>
        <family val="2"/>
        <scheme val="minor"/>
      </rPr>
      <t>. SSF convenes a panel of experts on Somalia (distinct from the experts convened for indicator 4 below) to review and challenge the state-level scenarios (updated bi-annually) produced by Sahan</t>
    </r>
    <r>
      <rPr>
        <sz val="10"/>
        <color rgb="FFFF0000"/>
        <rFont val="Calibri"/>
        <family val="2"/>
        <scheme val="minor"/>
      </rPr>
      <t xml:space="preserve"> (in 2018 and 2019)</t>
    </r>
    <r>
      <rPr>
        <sz val="10"/>
        <rFont val="Calibri"/>
        <family val="2"/>
        <scheme val="minor"/>
      </rPr>
      <t xml:space="preserve">, which look at key fault-line issues across Somalia and specific to each state and how the status of those conflicts have declined, remained constant or improved. The experts  then score FGS-FMS level contestation and conflict; and Inter-and intra-state conflict; based on both the analysis provided and their own expertise, in line with scoring indices based on the same 1-7 scale used to assess the baseline (developed internally by the SSF team). The aggregate of these scores is used to form the mid and end-line scores. In 2019 the targets for 2019 and 2020 were adjusted to reflect changes in political context and as a results changes to the assumptions in the results framework since the start of SSF II.      </t>
    </r>
    <r>
      <rPr>
        <i/>
        <sz val="10"/>
        <color rgb="FFFF0000"/>
        <rFont val="Calibri"/>
        <family val="2"/>
        <scheme val="minor"/>
      </rPr>
      <t>Please note, the request to change the milestone target from 3 to 2 due to the difficulty in measuring this indicator due to its indirect link to SSF's programmatic work.  If acceptable, the indicator may be dropped from evaluation this year?</t>
    </r>
  </si>
  <si>
    <r>
      <t xml:space="preserve">W/F will tailor their FGDs and KIIs per district, to include questions on the quality, relevance and effectiveness of investments targeting specific districts. These results will be evaluated in parallel with deep dive case studies for specific investments that fall under this output. In 2018, W/F conducted a deep dive case study on SSF's Wadajir Framework support in Hobyo, Balanbale and Abudwak, and the Bardhere stabilization investment, looking specifically at the projects' approach to enhancing popular support for this indicator. In 2019 this information will be provided through deep dive baseline/midline evaluations of SSF's five GESI investments by Research Care and a deep dive case study of SSF's support to the Organisation of the Puntland Human Rights Defenders (OPHRD) by W-F. Scoring will be based on a 1-7 scale. More detailed methodology can be found in the IRF.  In 2019 the targets for 2019 and 2020 were adjusted to reflect changes in political context and as a results changes to the assumptions in the results framework since the start of SSF II. </t>
    </r>
    <r>
      <rPr>
        <sz val="10"/>
        <color rgb="FFFF0000"/>
        <rFont val="Calibri"/>
        <family val="2"/>
        <scheme val="minor"/>
      </rPr>
      <t xml:space="preserve">In 2020, evaluation data will be gathered via investment endlines on the 5 GESI investment projects by Research Care (Care, LPI, FCA, CED and DBG).  The endline scores will be aggregated to inform the measurement of SSF performance against the indicator's milestone. </t>
    </r>
  </si>
  <si>
    <t>In 2017 Beneficiaries were provided capacity building opportunities on respect for human rights and international standards of policing with the target audience being police officers, community members and women. This also includes women who were voted into seats within the lower and upper houses of the FGS Parliament, with support from the Somali National Women’s Organisation (SNWO). In 2018 Beneficiaries were provided capacity building support through SSF's five GESI investments (one in each FMS) and SSF's support to five female district commissioners in Benadir. The 2018 annual review of SSF II recommended that this indicator be no longe tracked in 2019 and 2020. As such targets and actual figures have been removed for 2019 and 2020.</t>
  </si>
  <si>
    <t>In 2017 beneficiaries benefited both directly and indirectly from investments that include a university and vocational centre in Abudwak, a hospital and three roads in Adado, a hospital in Balanbale together with the rehabilitation of DC’s office, installation of streetlights and airstrip, administration block, orientation centre in Hobyo. For 2018, targets included direct and indirect beneficiaries of investments in Kismayo, Bardhere, Mahaday and Cadale. The 2018 SSF II annual review recommended that this indicator be no longer disaggregated by gender and the target and results have been adjusted accordingly.</t>
  </si>
  <si>
    <t>There is sufficient space from the media for the promotion of government visibility without confusing this with promoting government propaganda.</t>
  </si>
  <si>
    <r>
      <t xml:space="preserve">In 2017 and 2018 a quantitative survey was used to collect data for this score using FGD participants as respondents. In 2018 data was collected from a sample of 21 districts for this indicator using the same methodology. In order to produce the score, each question relating to the output indicators was ‘normalised’, i.e. the answers were converted into a figure between 1 and 7 to have comparability across various different questions and components. More detailed methodology can be found in the IRF. In 2019 SSF will not do field level data collection and scoring on this indicator from 21 districts. SSF will generate qualitative data from 8 case studies covering output 3. These case studies are 1) The DRC Dialogue project 2) Support to the Wadajir framework in Balanbale, Hobyo and Abudwak 3) stabilisation intervention in Bulo Burto 4) Warsheikh Solar electrification project 5) Investment in youth and private sector development in Afmadow and Bardhere 6)Economic development initiatives in Kismayo, Raskamboni and Garbaharey. </t>
    </r>
    <r>
      <rPr>
        <sz val="10"/>
        <color rgb="FFFF0000"/>
        <rFont val="Calibri"/>
        <family val="2"/>
        <scheme val="minor"/>
      </rPr>
      <t>In 2020, SSF's consortium will collect the data for outcome 3 as part of the endline; Wasafiri/Consilient will then review the data and conduct the endline score.</t>
    </r>
  </si>
  <si>
    <r>
      <t xml:space="preserve">In 2017 and 2018 a quantitative survey was used to collect data for this score using FGD participants as respondents. In 2018 data was collected from a sample of 21 districts for this indicator using the same methodology. In order to produce the score, each question relating to the output indicators was ‘normalised’, i.e. the answers were converted into a figure between 1 and 7 to have comparability across various different questions and components. More detailed methodology can be found in the IRF. In 2019 SSF will not do field level data collection and scoring on this indicator from 21 districts. SSF will generate qualitative data from 8 case studies covering output 3. These case studies are 1) The DRC Dialogue project 2) Support to the Wadajir framework in Balanbale, Hobyo and Abudwak 3) stabilisation intervention in Bulo Burto 4) Warsheikh Solar electrification project 5) Investment in youth and private sector development in Afmadow and Bardhere 6)Economic development initiatives in Kismayo, Raskamboni and Garbaharey. </t>
    </r>
    <r>
      <rPr>
        <sz val="10"/>
        <color rgb="FFFF0000"/>
        <rFont val="Calibri"/>
        <family val="2"/>
        <scheme val="minor"/>
      </rPr>
      <t>n 2020, SSF's consortium will collect the data for outcome 3 as part of the endline; Wasafiri/Consilient will then review the data and conduct the endline score.</t>
    </r>
  </si>
  <si>
    <t>The use of media and other methods to increase government visibility have good reach and is not confused for government propaganda.</t>
  </si>
  <si>
    <r>
      <t xml:space="preserve">W/F will tailor their FGDs and KIIs per district, to include questions on the quality, relevance and effectiveness of investments targeting specific districts. These results will be evaluated in parallel with deep dive case studies for specific investments that fall under this output. In 2018, W/F will conduct a deep dive case study on SSF's Wadaji Framework support in Hobyo, Balanbale and Abudwak, and SSF's Y2 work in Galkacyo (including CDI's investment and the youth centres), looking specifically at the projects' approaches to de-risking  communal conflict. In 2019 SSF will review it's work on the Wadajir Framework in Balanbale, Abudwak and Hobyo; it's investment in youth and private sector development in Afmadow and Bardhere; and economic development initiatives in Kismayo, Raskamboni and Garbaharey. Scoring will be based on a 1-7 scale. More detailed methodology can be found in the IRF.  </t>
    </r>
    <r>
      <rPr>
        <sz val="10"/>
        <color rgb="FFFF0000"/>
        <rFont val="Calibri"/>
        <family val="2"/>
        <scheme val="minor"/>
      </rPr>
      <t>In 2020, evaluation data will be gathered by Consilient via endlines on the Wadajir Framework (Galmudug and Hirshabelle) investment projects.  The endline scores will be aggregated to inform the measurement of SSF performance against the indicator's milestone.</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</si>
</sst>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1"/>
      <color theme="1"/>
      <name val="Calibri"/>
      <family val="2"/>
      <scheme val="minor"/>
    </font>
    <font>
      <sz val="11"/>
      <color theme="1"/>
      <name val="Calibri"/>
      <family val="2"/>
      <scheme val="minor"/>
    </font>
    <font>
      <b/>
      <sz val="10"/>
      <name val="Calibri"/>
      <family val="2"/>
      <scheme val="minor"/>
    </font>
    <font>
      <b/>
      <sz val="10"/>
      <color theme="1"/>
      <name val="Calibri"/>
      <family val="2"/>
      <scheme val="minor"/>
    </font>
    <font>
      <sz val="9"/>
      <color theme="1"/>
      <name val="Calibri"/>
      <family val="2"/>
      <scheme val="minor"/>
    </font>
    <font>
      <sz val="10"/>
      <name val="Calibri"/>
      <family val="2"/>
      <scheme val="minor"/>
    </font>
    <font>
      <sz val="10"/>
      <color rgb="FFFF0000"/>
      <name val="Calibri"/>
      <family val="2"/>
      <scheme val="minor"/>
    </font>
    <font>
      <sz val="10"/>
      <color theme="1"/>
      <name val="Calibri"/>
      <family val="2"/>
      <scheme val="minor"/>
    </font>
    <font>
      <sz val="10"/>
      <color rgb="FF000000"/>
      <name val="Calibri"/>
      <family val="2"/>
      <scheme val="minor"/>
    </font>
    <font>
      <sz val="10"/>
      <color rgb="FF00B050"/>
      <name val="Calibri"/>
      <family val="2"/>
      <scheme val="minor"/>
    </font>
    <font>
      <i/>
      <sz val="10"/>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2" xfId="0" applyFont="1" applyBorder="1" applyAlignment="1">
      <alignment horizontal="left" vertical="center"/>
    </xf>
    <xf numFmtId="0" fontId="2" fillId="0" borderId="2" xfId="0" applyFont="1" applyBorder="1" applyAlignment="1">
      <alignment vertical="center" wrapText="1"/>
    </xf>
    <xf numFmtId="0" fontId="2" fillId="0" borderId="2" xfId="0" applyFont="1" applyBorder="1" applyAlignment="1">
      <alignment wrapText="1"/>
    </xf>
    <xf numFmtId="0" fontId="3" fillId="0" borderId="2" xfId="0" applyFont="1" applyBorder="1" applyAlignment="1">
      <alignment wrapText="1"/>
    </xf>
    <xf numFmtId="0" fontId="4" fillId="0" borderId="0" xfId="0" applyFont="1" applyAlignment="1">
      <alignment wrapText="1"/>
    </xf>
    <xf numFmtId="0" fontId="5" fillId="2" borderId="2" xfId="0" applyFont="1" applyFill="1" applyBorder="1" applyAlignment="1">
      <alignment vertical="center" wrapText="1"/>
    </xf>
    <xf numFmtId="0" fontId="5" fillId="2" borderId="2" xfId="0" applyFont="1" applyFill="1" applyBorder="1" applyAlignment="1">
      <alignment wrapText="1"/>
    </xf>
    <xf numFmtId="0" fontId="5" fillId="0" borderId="2" xfId="0" applyFont="1" applyBorder="1" applyAlignment="1">
      <alignment vertical="center" wrapText="1"/>
    </xf>
    <xf numFmtId="0" fontId="6" fillId="2" borderId="2" xfId="0" applyFont="1" applyFill="1" applyBorder="1" applyAlignment="1">
      <alignment horizontal="right" wrapText="1"/>
    </xf>
    <xf numFmtId="0" fontId="2"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6" fillId="2"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xf>
    <xf numFmtId="0" fontId="8" fillId="0" borderId="1" xfId="0" applyFont="1" applyBorder="1"/>
    <xf numFmtId="0" fontId="8" fillId="0" borderId="1" xfId="0" applyFont="1" applyBorder="1" applyAlignment="1">
      <alignment wrapText="1"/>
    </xf>
    <xf numFmtId="0" fontId="7" fillId="0" borderId="10" xfId="0" applyFont="1" applyBorder="1" applyAlignment="1">
      <alignment vertical="center" wrapText="1"/>
    </xf>
    <xf numFmtId="0" fontId="7" fillId="0" borderId="2" xfId="0" applyFont="1" applyBorder="1" applyAlignment="1">
      <alignment vertical="center" wrapText="1"/>
    </xf>
    <xf numFmtId="0" fontId="3" fillId="0" borderId="9" xfId="0" applyFont="1" applyBorder="1" applyAlignment="1">
      <alignment horizontal="center" vertical="center" wrapText="1"/>
    </xf>
    <xf numFmtId="0" fontId="7" fillId="0" borderId="1" xfId="0" applyFont="1" applyBorder="1" applyAlignment="1">
      <alignment wrapText="1"/>
    </xf>
    <xf numFmtId="9" fontId="2" fillId="3" borderId="2" xfId="0" applyNumberFormat="1" applyFont="1" applyFill="1" applyBorder="1" applyAlignment="1">
      <alignment vertical="center" wrapText="1"/>
    </xf>
    <xf numFmtId="0" fontId="5" fillId="3" borderId="2" xfId="0" applyFont="1" applyFill="1" applyBorder="1" applyAlignment="1">
      <alignment vertical="center" wrapText="1"/>
    </xf>
    <xf numFmtId="0" fontId="5" fillId="3" borderId="2" xfId="0" applyFont="1" applyFill="1" applyBorder="1" applyAlignment="1">
      <alignment wrapText="1"/>
    </xf>
    <xf numFmtId="0" fontId="5" fillId="3" borderId="10" xfId="0" applyFont="1" applyFill="1" applyBorder="1" applyAlignment="1">
      <alignment vertical="center" wrapText="1"/>
    </xf>
    <xf numFmtId="0" fontId="5" fillId="2" borderId="2" xfId="0" applyFont="1" applyFill="1" applyBorder="1" applyAlignment="1">
      <alignment horizontal="right" wrapText="1"/>
    </xf>
    <xf numFmtId="0" fontId="2" fillId="0" borderId="9" xfId="0" applyFont="1" applyBorder="1" applyAlignment="1">
      <alignment horizontal="center" vertical="center" wrapText="1"/>
    </xf>
    <xf numFmtId="0" fontId="7" fillId="0" borderId="1" xfId="0" applyFont="1" applyBorder="1"/>
    <xf numFmtId="0" fontId="7" fillId="0" borderId="1" xfId="0" applyFont="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wrapText="1"/>
    </xf>
    <xf numFmtId="0" fontId="3" fillId="0" borderId="11" xfId="0" applyFont="1" applyBorder="1" applyAlignment="1">
      <alignment horizontal="center" vertical="center" wrapText="1"/>
    </xf>
    <xf numFmtId="0" fontId="5" fillId="3" borderId="9" xfId="0" applyFont="1" applyFill="1" applyBorder="1" applyAlignment="1">
      <alignment vertical="center" wrapText="1"/>
    </xf>
    <xf numFmtId="164" fontId="5" fillId="4" borderId="2" xfId="1" applyNumberFormat="1" applyFont="1" applyFill="1" applyBorder="1" applyAlignment="1">
      <alignment wrapText="1"/>
    </xf>
    <xf numFmtId="3" fontId="5" fillId="2" borderId="2" xfId="0" applyNumberFormat="1" applyFont="1" applyFill="1" applyBorder="1" applyAlignment="1">
      <alignment wrapText="1"/>
    </xf>
    <xf numFmtId="0" fontId="7" fillId="0" borderId="11" xfId="0" applyFont="1" applyBorder="1" applyAlignment="1">
      <alignment vertical="center" wrapText="1"/>
    </xf>
    <xf numFmtId="0" fontId="8" fillId="0" borderId="1" xfId="0" applyFont="1" applyBorder="1" applyAlignment="1">
      <alignment vertical="center" wrapText="1"/>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7" fillId="2" borderId="2" xfId="0" applyFont="1" applyFill="1" applyBorder="1" applyAlignment="1">
      <alignment horizontal="right" wrapText="1"/>
    </xf>
    <xf numFmtId="0" fontId="7" fillId="2" borderId="2" xfId="0" applyFont="1" applyFill="1" applyBorder="1" applyAlignment="1">
      <alignment wrapText="1"/>
    </xf>
    <xf numFmtId="0" fontId="7" fillId="2" borderId="2" xfId="0" applyFont="1" applyFill="1" applyBorder="1" applyAlignment="1">
      <alignment vertical="center" wrapText="1"/>
    </xf>
    <xf numFmtId="0" fontId="9" fillId="2" borderId="2" xfId="0" applyFont="1" applyFill="1" applyBorder="1" applyAlignment="1">
      <alignment vertical="center" wrapText="1"/>
    </xf>
    <xf numFmtId="0" fontId="5" fillId="2" borderId="2" xfId="0" applyFont="1" applyFill="1" applyBorder="1" applyAlignment="1">
      <alignment horizontal="right" vertical="center" wrapText="1"/>
    </xf>
    <xf numFmtId="0" fontId="9" fillId="2" borderId="2" xfId="0" applyFont="1" applyFill="1" applyBorder="1" applyAlignment="1">
      <alignment wrapText="1"/>
    </xf>
    <xf numFmtId="0" fontId="9" fillId="2" borderId="2" xfId="0" applyFont="1" applyFill="1" applyBorder="1" applyAlignment="1">
      <alignment horizontal="right" wrapText="1"/>
    </xf>
    <xf numFmtId="0" fontId="2"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2" xfId="0" applyFont="1" applyBorder="1" applyAlignment="1">
      <alignment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vertical="center" wrapText="1"/>
    </xf>
    <xf numFmtId="164" fontId="5" fillId="4" borderId="2" xfId="1"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6" fillId="4" borderId="2" xfId="0" applyFont="1" applyFill="1" applyBorder="1" applyAlignment="1">
      <alignment horizontal="center" vertical="center" wrapText="1"/>
    </xf>
    <xf numFmtId="164" fontId="9" fillId="4" borderId="2" xfId="1" applyNumberFormat="1" applyFont="1" applyFill="1" applyBorder="1" applyAlignment="1">
      <alignment horizontal="center" vertical="center" wrapText="1"/>
    </xf>
    <xf numFmtId="164" fontId="5" fillId="4" borderId="2" xfId="1" applyNumberFormat="1" applyFont="1" applyFill="1" applyBorder="1" applyAlignment="1">
      <alignment vertical="center" wrapText="1"/>
    </xf>
    <xf numFmtId="164" fontId="5" fillId="4" borderId="2" xfId="1" applyNumberFormat="1"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maliastabilityke-my.sharepoint.com/Users/David.Nyende/AppData/Local/Microsoft/Windows/Temporary%20Internet%20Files/Content.Outlook/D4N22MFY/Copy%20of%20Copy%20of%20BudgetMasterCBv7%20dn%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amp;Workings"/>
      <sheetName val="Change and DFID Budget"/>
      <sheetName val="Actual and Budget"/>
      <sheetName val="Summary"/>
      <sheetName val="Kenya"/>
      <sheetName val="Somalia"/>
      <sheetName val="Field Team vs Core team"/>
      <sheetName val="CB TA pool "/>
      <sheetName val="Sahan Contract"/>
      <sheetName val="IJA spend "/>
      <sheetName val="Somalia office costings "/>
      <sheetName val="CB Staff rates "/>
      <sheetName val="Assets "/>
      <sheetName val="Budget to DFID"/>
      <sheetName val="Sheet1"/>
    </sheetNames>
    <sheetDataSet>
      <sheetData sheetId="0" refreshError="1">
        <row r="2">
          <cell r="J2">
            <v>1.5</v>
          </cell>
        </row>
        <row r="3">
          <cell r="J3">
            <v>19</v>
          </cell>
        </row>
        <row r="30">
          <cell r="D30">
            <v>6081</v>
          </cell>
        </row>
        <row r="48">
          <cell r="D48">
            <v>333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E925C-3074-414D-B180-7870959E55EB}">
  <dimension ref="A1:M63"/>
  <sheetViews>
    <sheetView tabSelected="1" topLeftCell="B53" workbookViewId="0">
      <selection activeCell="D53" sqref="D53:K60"/>
    </sheetView>
  </sheetViews>
  <sheetFormatPr defaultColWidth="8.81640625" defaultRowHeight="12" x14ac:dyDescent="0.3"/>
  <cols>
    <col min="1" max="1" width="29.7265625" style="40" customWidth="1"/>
    <col min="2" max="2" width="46.26953125" style="41" bestFit="1" customWidth="1"/>
    <col min="3" max="3" width="18.453125" style="41" customWidth="1"/>
    <col min="4" max="5" width="21.453125" style="5" customWidth="1"/>
    <col min="6" max="10" width="23.1796875" style="5" customWidth="1"/>
    <col min="11" max="11" width="18.36328125" style="5" customWidth="1"/>
    <col min="12" max="12" width="76.26953125" style="5" customWidth="1"/>
    <col min="13" max="13" width="108" style="41" customWidth="1"/>
    <col min="14" max="16384" width="8.81640625" style="5"/>
  </cols>
  <sheetData>
    <row r="1" spans="1:13" ht="15" customHeight="1" thickBot="1" x14ac:dyDescent="0.35">
      <c r="A1" s="1" t="s">
        <v>0</v>
      </c>
      <c r="B1" s="2" t="s">
        <v>1</v>
      </c>
      <c r="C1" s="2" t="s">
        <v>2</v>
      </c>
      <c r="D1" s="3" t="s">
        <v>3</v>
      </c>
      <c r="E1" s="3" t="s">
        <v>4</v>
      </c>
      <c r="F1" s="3" t="s">
        <v>5</v>
      </c>
      <c r="G1" s="3" t="s">
        <v>6</v>
      </c>
      <c r="H1" s="3" t="s">
        <v>7</v>
      </c>
      <c r="I1" s="3" t="s">
        <v>8</v>
      </c>
      <c r="J1" s="3" t="s">
        <v>9</v>
      </c>
      <c r="K1" s="4" t="s">
        <v>10</v>
      </c>
      <c r="L1" s="49" t="s">
        <v>11</v>
      </c>
      <c r="M1" s="49"/>
    </row>
    <row r="2" spans="1:13" ht="12.75" customHeight="1" thickBot="1" x14ac:dyDescent="0.35">
      <c r="A2" s="50" t="s">
        <v>12</v>
      </c>
      <c r="B2" s="51" t="s">
        <v>13</v>
      </c>
      <c r="C2" s="6"/>
      <c r="D2" s="7">
        <v>113</v>
      </c>
      <c r="E2" s="7">
        <v>113</v>
      </c>
      <c r="F2" s="7">
        <v>113</v>
      </c>
      <c r="G2" s="7">
        <v>113.2</v>
      </c>
      <c r="H2" s="7">
        <v>113</v>
      </c>
      <c r="I2" s="47">
        <v>112.3</v>
      </c>
      <c r="J2" s="43">
        <v>113</v>
      </c>
      <c r="K2" s="7"/>
      <c r="L2" s="49"/>
      <c r="M2" s="49"/>
    </row>
    <row r="3" spans="1:13" ht="74.25" customHeight="1" thickBot="1" x14ac:dyDescent="0.35">
      <c r="A3" s="50"/>
      <c r="B3" s="51"/>
      <c r="C3" s="8" t="s">
        <v>14</v>
      </c>
      <c r="D3" s="51" t="s">
        <v>15</v>
      </c>
      <c r="E3" s="51"/>
      <c r="F3" s="51"/>
      <c r="G3" s="51"/>
      <c r="H3" s="51"/>
      <c r="I3" s="51"/>
      <c r="J3" s="51"/>
      <c r="K3" s="51"/>
      <c r="L3" s="52" t="s">
        <v>16</v>
      </c>
      <c r="M3" s="53"/>
    </row>
    <row r="4" spans="1:13" ht="15.75" customHeight="1" thickBot="1" x14ac:dyDescent="0.35">
      <c r="A4" s="50" t="s">
        <v>17</v>
      </c>
      <c r="B4" s="51" t="s">
        <v>18</v>
      </c>
      <c r="C4" s="6">
        <v>5.4</v>
      </c>
      <c r="D4" s="7" t="s">
        <v>19</v>
      </c>
      <c r="E4" s="7" t="s">
        <v>19</v>
      </c>
      <c r="F4" s="7" t="s">
        <v>20</v>
      </c>
      <c r="G4" s="7">
        <v>5.6</v>
      </c>
      <c r="H4" s="42">
        <v>5</v>
      </c>
      <c r="I4" s="9">
        <v>4.3</v>
      </c>
      <c r="J4" s="42">
        <v>5</v>
      </c>
      <c r="K4" s="9"/>
      <c r="L4" s="54"/>
      <c r="M4" s="55"/>
    </row>
    <row r="5" spans="1:13" ht="83.25" customHeight="1" thickBot="1" x14ac:dyDescent="0.35">
      <c r="A5" s="50"/>
      <c r="B5" s="51"/>
      <c r="C5" s="8" t="s">
        <v>14</v>
      </c>
      <c r="D5" s="51" t="s">
        <v>88</v>
      </c>
      <c r="E5" s="51"/>
      <c r="F5" s="58"/>
      <c r="G5" s="58"/>
      <c r="H5" s="58"/>
      <c r="I5" s="58"/>
      <c r="J5" s="58"/>
      <c r="K5" s="58"/>
      <c r="L5" s="54"/>
      <c r="M5" s="55"/>
    </row>
    <row r="6" spans="1:13" ht="15.75" customHeight="1" thickBot="1" x14ac:dyDescent="0.35">
      <c r="A6" s="50"/>
      <c r="B6" s="51" t="s">
        <v>21</v>
      </c>
      <c r="C6" s="6">
        <v>3</v>
      </c>
      <c r="D6" s="7" t="s">
        <v>19</v>
      </c>
      <c r="E6" s="7" t="s">
        <v>19</v>
      </c>
      <c r="F6" s="7" t="s">
        <v>20</v>
      </c>
      <c r="G6" s="7">
        <v>3.55</v>
      </c>
      <c r="H6" s="42">
        <v>3</v>
      </c>
      <c r="I6" s="48">
        <v>2.99</v>
      </c>
      <c r="J6" s="9">
        <v>3</v>
      </c>
      <c r="K6" s="9"/>
      <c r="L6" s="54"/>
      <c r="M6" s="55"/>
    </row>
    <row r="7" spans="1:13" ht="154.5" customHeight="1" thickBot="1" x14ac:dyDescent="0.35">
      <c r="A7" s="50"/>
      <c r="B7" s="51"/>
      <c r="C7" s="8" t="s">
        <v>14</v>
      </c>
      <c r="D7" s="51" t="s">
        <v>89</v>
      </c>
      <c r="E7" s="51"/>
      <c r="F7" s="58"/>
      <c r="G7" s="58"/>
      <c r="H7" s="58"/>
      <c r="I7" s="58"/>
      <c r="J7" s="58"/>
      <c r="K7" s="58"/>
      <c r="L7" s="54"/>
      <c r="M7" s="55"/>
    </row>
    <row r="8" spans="1:13" ht="15.75" customHeight="1" thickBot="1" x14ac:dyDescent="0.35">
      <c r="A8" s="50"/>
      <c r="B8" s="51" t="s">
        <v>22</v>
      </c>
      <c r="C8" s="6">
        <v>3.6</v>
      </c>
      <c r="D8" s="7" t="s">
        <v>19</v>
      </c>
      <c r="E8" s="7" t="s">
        <v>19</v>
      </c>
      <c r="F8" s="7" t="s">
        <v>20</v>
      </c>
      <c r="G8" s="7">
        <v>3.4</v>
      </c>
      <c r="H8" s="27">
        <v>3.6</v>
      </c>
      <c r="I8" s="47">
        <v>3.9</v>
      </c>
      <c r="J8" s="27">
        <v>3.6</v>
      </c>
      <c r="K8" s="9"/>
      <c r="L8" s="54"/>
      <c r="M8" s="55"/>
    </row>
    <row r="9" spans="1:13" ht="204.75" customHeight="1" thickBot="1" x14ac:dyDescent="0.35">
      <c r="A9" s="50"/>
      <c r="B9" s="51"/>
      <c r="C9" s="8" t="s">
        <v>14</v>
      </c>
      <c r="D9" s="51" t="s">
        <v>86</v>
      </c>
      <c r="E9" s="51"/>
      <c r="F9" s="58"/>
      <c r="G9" s="58"/>
      <c r="H9" s="58"/>
      <c r="I9" s="58"/>
      <c r="J9" s="58"/>
      <c r="K9" s="58"/>
      <c r="L9" s="56"/>
      <c r="M9" s="57"/>
    </row>
    <row r="10" spans="1:13" ht="27" customHeight="1" thickBot="1" x14ac:dyDescent="0.35">
      <c r="A10" s="10"/>
      <c r="B10" s="11"/>
      <c r="C10" s="12"/>
      <c r="D10" s="12"/>
      <c r="E10" s="12"/>
      <c r="F10" s="59"/>
      <c r="G10" s="59"/>
      <c r="H10" s="59"/>
      <c r="I10" s="59"/>
      <c r="J10" s="59"/>
      <c r="K10" s="59"/>
      <c r="L10" s="13"/>
      <c r="M10" s="12"/>
    </row>
    <row r="11" spans="1:13" ht="13.5" thickBot="1" x14ac:dyDescent="0.35">
      <c r="A11" s="60" t="s">
        <v>23</v>
      </c>
      <c r="B11" s="51" t="s">
        <v>24</v>
      </c>
      <c r="C11" s="6" t="s">
        <v>19</v>
      </c>
      <c r="D11" s="6" t="s">
        <v>19</v>
      </c>
      <c r="E11" s="6" t="s">
        <v>19</v>
      </c>
      <c r="F11" s="6">
        <v>5</v>
      </c>
      <c r="G11" s="6">
        <v>5.2</v>
      </c>
      <c r="H11" s="6">
        <v>5</v>
      </c>
      <c r="I11" s="45">
        <v>5.3</v>
      </c>
      <c r="J11" s="44">
        <v>5</v>
      </c>
      <c r="K11" s="14"/>
      <c r="L11" s="14"/>
      <c r="M11" s="12"/>
    </row>
    <row r="12" spans="1:13" ht="26.15" customHeight="1" thickBot="1" x14ac:dyDescent="0.35">
      <c r="A12" s="60"/>
      <c r="B12" s="51"/>
      <c r="C12" s="61" t="s">
        <v>25</v>
      </c>
      <c r="D12" s="61" t="s">
        <v>87</v>
      </c>
      <c r="E12" s="61"/>
      <c r="F12" s="61"/>
      <c r="G12" s="61"/>
      <c r="H12" s="61"/>
      <c r="I12" s="61"/>
      <c r="J12" s="61"/>
      <c r="K12" s="61"/>
      <c r="L12" s="15" t="s">
        <v>26</v>
      </c>
      <c r="M12" s="16" t="s">
        <v>27</v>
      </c>
    </row>
    <row r="13" spans="1:13" ht="21" customHeight="1" thickBot="1" x14ac:dyDescent="0.35">
      <c r="A13" s="60"/>
      <c r="B13" s="51"/>
      <c r="C13" s="61"/>
      <c r="D13" s="61"/>
      <c r="E13" s="61"/>
      <c r="F13" s="61"/>
      <c r="G13" s="61"/>
      <c r="H13" s="61"/>
      <c r="I13" s="61"/>
      <c r="J13" s="61"/>
      <c r="K13" s="61"/>
      <c r="L13" s="67" t="s">
        <v>28</v>
      </c>
      <c r="M13" s="17" t="s">
        <v>29</v>
      </c>
    </row>
    <row r="14" spans="1:13" ht="26.5" thickBot="1" x14ac:dyDescent="0.35">
      <c r="A14" s="60"/>
      <c r="B14" s="51"/>
      <c r="C14" s="61"/>
      <c r="D14" s="61"/>
      <c r="E14" s="61"/>
      <c r="F14" s="61"/>
      <c r="G14" s="61"/>
      <c r="H14" s="61"/>
      <c r="I14" s="61"/>
      <c r="J14" s="61"/>
      <c r="K14" s="61"/>
      <c r="L14" s="68"/>
      <c r="M14" s="18" t="s">
        <v>30</v>
      </c>
    </row>
    <row r="15" spans="1:13" ht="15" customHeight="1" thickBot="1" x14ac:dyDescent="0.35">
      <c r="A15" s="60"/>
      <c r="B15" s="51"/>
      <c r="C15" s="61"/>
      <c r="D15" s="61"/>
      <c r="E15" s="61"/>
      <c r="F15" s="61"/>
      <c r="G15" s="61"/>
      <c r="H15" s="61"/>
      <c r="I15" s="61"/>
      <c r="J15" s="61"/>
      <c r="K15" s="61"/>
      <c r="L15" s="68"/>
      <c r="M15" s="19" t="s">
        <v>31</v>
      </c>
    </row>
    <row r="16" spans="1:13" ht="14.5" customHeight="1" thickBot="1" x14ac:dyDescent="0.35">
      <c r="A16" s="60"/>
      <c r="B16" s="51"/>
      <c r="C16" s="61"/>
      <c r="D16" s="61"/>
      <c r="E16" s="61"/>
      <c r="F16" s="61"/>
      <c r="G16" s="61"/>
      <c r="H16" s="61"/>
      <c r="I16" s="61"/>
      <c r="J16" s="61"/>
      <c r="K16" s="61"/>
      <c r="L16" s="68"/>
      <c r="M16" s="20"/>
    </row>
    <row r="17" spans="1:13" ht="21" customHeight="1" thickBot="1" x14ac:dyDescent="0.35">
      <c r="A17" s="60"/>
      <c r="B17" s="51"/>
      <c r="C17" s="61"/>
      <c r="D17" s="61"/>
      <c r="E17" s="61"/>
      <c r="F17" s="61"/>
      <c r="G17" s="61"/>
      <c r="H17" s="61"/>
      <c r="I17" s="61"/>
      <c r="J17" s="61"/>
      <c r="K17" s="61"/>
      <c r="L17" s="68"/>
      <c r="M17" s="21" t="s">
        <v>32</v>
      </c>
    </row>
    <row r="18" spans="1:13" ht="36" customHeight="1" thickBot="1" x14ac:dyDescent="0.35">
      <c r="A18" s="60"/>
      <c r="B18" s="51"/>
      <c r="C18" s="61"/>
      <c r="D18" s="61"/>
      <c r="E18" s="61"/>
      <c r="F18" s="61"/>
      <c r="G18" s="61"/>
      <c r="H18" s="61"/>
      <c r="I18" s="61"/>
      <c r="J18" s="61"/>
      <c r="K18" s="61"/>
      <c r="L18" s="68"/>
      <c r="M18" s="22" t="s">
        <v>33</v>
      </c>
    </row>
    <row r="19" spans="1:13" ht="15" customHeight="1" thickBot="1" x14ac:dyDescent="0.35">
      <c r="A19" s="60"/>
      <c r="B19" s="58"/>
      <c r="C19" s="61"/>
      <c r="D19" s="61"/>
      <c r="E19" s="61"/>
      <c r="F19" s="61"/>
      <c r="G19" s="61"/>
      <c r="H19" s="61"/>
      <c r="I19" s="61"/>
      <c r="J19" s="61"/>
      <c r="K19" s="61"/>
      <c r="L19" s="68"/>
      <c r="M19" s="17" t="s">
        <v>34</v>
      </c>
    </row>
    <row r="20" spans="1:13" ht="15" customHeight="1" thickBot="1" x14ac:dyDescent="0.35">
      <c r="A20" s="10" t="s">
        <v>35</v>
      </c>
      <c r="B20" s="23">
        <v>0.2</v>
      </c>
      <c r="C20" s="24"/>
      <c r="D20" s="25"/>
      <c r="E20" s="25"/>
      <c r="F20" s="25"/>
      <c r="G20" s="25"/>
      <c r="H20" s="25"/>
      <c r="I20" s="25"/>
      <c r="J20" s="25"/>
      <c r="K20" s="25"/>
      <c r="L20" s="68"/>
      <c r="M20" s="26"/>
    </row>
    <row r="21" spans="1:13" ht="14.5" customHeight="1" thickBot="1" x14ac:dyDescent="0.35">
      <c r="A21" s="62" t="s">
        <v>36</v>
      </c>
      <c r="B21" s="63" t="s">
        <v>37</v>
      </c>
      <c r="C21" s="12" t="s">
        <v>38</v>
      </c>
      <c r="D21" s="12" t="s">
        <v>39</v>
      </c>
      <c r="E21" s="12"/>
      <c r="F21" s="12" t="s">
        <v>40</v>
      </c>
      <c r="G21" s="12"/>
      <c r="H21" s="12"/>
      <c r="I21" s="12"/>
      <c r="J21" s="12"/>
      <c r="K21" s="12" t="s">
        <v>41</v>
      </c>
      <c r="L21" s="68"/>
      <c r="M21" s="12" t="s">
        <v>42</v>
      </c>
    </row>
    <row r="22" spans="1:13" ht="15" customHeight="1" thickBot="1" x14ac:dyDescent="0.35">
      <c r="A22" s="62"/>
      <c r="B22" s="63"/>
      <c r="C22" s="24"/>
      <c r="D22" s="25"/>
      <c r="E22" s="25"/>
      <c r="F22" s="25"/>
      <c r="G22" s="25"/>
      <c r="H22" s="25"/>
      <c r="I22" s="25"/>
      <c r="J22" s="25"/>
      <c r="K22" s="25"/>
      <c r="L22" s="68"/>
      <c r="M22" s="24" t="s">
        <v>43</v>
      </c>
    </row>
    <row r="23" spans="1:13" ht="15" customHeight="1" thickBot="1" x14ac:dyDescent="0.35">
      <c r="A23" s="50" t="s">
        <v>44</v>
      </c>
      <c r="B23" s="61" t="s">
        <v>45</v>
      </c>
      <c r="C23" s="6">
        <v>0</v>
      </c>
      <c r="D23" s="27" t="s">
        <v>19</v>
      </c>
      <c r="E23" s="27" t="s">
        <v>19</v>
      </c>
      <c r="F23" s="6">
        <v>5</v>
      </c>
      <c r="G23" s="6">
        <v>4.9000000000000004</v>
      </c>
      <c r="H23" s="6">
        <v>5</v>
      </c>
      <c r="I23" s="45">
        <v>5.2</v>
      </c>
      <c r="J23" s="6">
        <v>5</v>
      </c>
      <c r="K23" s="6"/>
      <c r="L23" s="68"/>
      <c r="M23" s="28" t="s">
        <v>46</v>
      </c>
    </row>
    <row r="24" spans="1:13" ht="29.15" customHeight="1" thickBot="1" x14ac:dyDescent="0.35">
      <c r="A24" s="50"/>
      <c r="B24" s="61"/>
      <c r="C24" s="61" t="s">
        <v>25</v>
      </c>
      <c r="D24" s="61" t="s">
        <v>90</v>
      </c>
      <c r="E24" s="61"/>
      <c r="F24" s="61"/>
      <c r="G24" s="61"/>
      <c r="H24" s="61"/>
      <c r="I24" s="61"/>
      <c r="J24" s="61"/>
      <c r="K24" s="61"/>
      <c r="L24" s="68"/>
      <c r="M24" s="29" t="s">
        <v>47</v>
      </c>
    </row>
    <row r="25" spans="1:13" ht="27" customHeight="1" thickBot="1" x14ac:dyDescent="0.35">
      <c r="A25" s="50"/>
      <c r="B25" s="61"/>
      <c r="C25" s="61"/>
      <c r="D25" s="61"/>
      <c r="E25" s="61"/>
      <c r="F25" s="61"/>
      <c r="G25" s="61"/>
      <c r="H25" s="61"/>
      <c r="I25" s="61"/>
      <c r="J25" s="61"/>
      <c r="K25" s="61"/>
      <c r="L25" s="68"/>
      <c r="M25" s="17" t="s">
        <v>48</v>
      </c>
    </row>
    <row r="26" spans="1:13" ht="29.15" customHeight="1" thickBot="1" x14ac:dyDescent="0.35">
      <c r="A26" s="50"/>
      <c r="B26" s="61"/>
      <c r="C26" s="61"/>
      <c r="D26" s="61"/>
      <c r="E26" s="61"/>
      <c r="F26" s="61"/>
      <c r="G26" s="61"/>
      <c r="H26" s="61"/>
      <c r="I26" s="61"/>
      <c r="J26" s="61"/>
      <c r="K26" s="61"/>
      <c r="L26" s="68"/>
      <c r="M26" s="30" t="s">
        <v>49</v>
      </c>
    </row>
    <row r="27" spans="1:13" ht="32.15" customHeight="1" thickBot="1" x14ac:dyDescent="0.35">
      <c r="A27" s="50"/>
      <c r="B27" s="61"/>
      <c r="C27" s="61"/>
      <c r="D27" s="61"/>
      <c r="E27" s="61"/>
      <c r="F27" s="61"/>
      <c r="G27" s="61"/>
      <c r="H27" s="61"/>
      <c r="I27" s="61"/>
      <c r="J27" s="61"/>
      <c r="K27" s="61"/>
      <c r="L27" s="68"/>
      <c r="M27" s="18" t="s">
        <v>50</v>
      </c>
    </row>
    <row r="28" spans="1:13" ht="40.5" customHeight="1" thickBot="1" x14ac:dyDescent="0.35">
      <c r="A28" s="50"/>
      <c r="B28" s="51" t="s">
        <v>51</v>
      </c>
      <c r="C28" s="31" t="s">
        <v>52</v>
      </c>
      <c r="D28" s="32">
        <v>100</v>
      </c>
      <c r="E28" s="32">
        <v>138</v>
      </c>
      <c r="F28" s="32">
        <f>(D28*1.3)+D28</f>
        <v>230</v>
      </c>
      <c r="G28" s="32">
        <v>316</v>
      </c>
      <c r="H28" s="70" t="s">
        <v>53</v>
      </c>
      <c r="I28" s="70"/>
      <c r="J28" s="70"/>
      <c r="K28" s="70"/>
      <c r="L28" s="68"/>
      <c r="M28" s="18" t="s">
        <v>54</v>
      </c>
    </row>
    <row r="29" spans="1:13" ht="23.5" customHeight="1" thickBot="1" x14ac:dyDescent="0.35">
      <c r="A29" s="50"/>
      <c r="B29" s="51"/>
      <c r="C29" s="6" t="s">
        <v>55</v>
      </c>
      <c r="D29" s="7">
        <v>50</v>
      </c>
      <c r="E29" s="7">
        <v>80</v>
      </c>
      <c r="F29" s="32">
        <f>(D29*1.3)+D29</f>
        <v>115</v>
      </c>
      <c r="G29" s="32">
        <v>349</v>
      </c>
      <c r="H29" s="70"/>
      <c r="I29" s="70"/>
      <c r="J29" s="70"/>
      <c r="K29" s="70"/>
      <c r="L29" s="68"/>
      <c r="M29" s="33" t="s">
        <v>56</v>
      </c>
    </row>
    <row r="30" spans="1:13" ht="37.5" customHeight="1" thickBot="1" x14ac:dyDescent="0.35">
      <c r="A30" s="50"/>
      <c r="B30" s="51"/>
      <c r="C30" s="61" t="s">
        <v>25</v>
      </c>
      <c r="D30" s="61" t="s">
        <v>91</v>
      </c>
      <c r="E30" s="61"/>
      <c r="F30" s="61"/>
      <c r="G30" s="61"/>
      <c r="H30" s="61"/>
      <c r="I30" s="61"/>
      <c r="J30" s="61"/>
      <c r="K30" s="61"/>
      <c r="L30" s="68"/>
      <c r="M30" s="17" t="s">
        <v>57</v>
      </c>
    </row>
    <row r="31" spans="1:13" ht="33.65" customHeight="1" thickBot="1" x14ac:dyDescent="0.35">
      <c r="A31" s="50"/>
      <c r="B31" s="51"/>
      <c r="C31" s="61"/>
      <c r="D31" s="61"/>
      <c r="E31" s="61"/>
      <c r="F31" s="61"/>
      <c r="G31" s="61"/>
      <c r="H31" s="61"/>
      <c r="I31" s="61"/>
      <c r="J31" s="61"/>
      <c r="K31" s="61"/>
      <c r="L31" s="68"/>
      <c r="M31" s="17" t="s">
        <v>58</v>
      </c>
    </row>
    <row r="32" spans="1:13" ht="15" customHeight="1" thickBot="1" x14ac:dyDescent="0.35">
      <c r="A32" s="10" t="s">
        <v>35</v>
      </c>
      <c r="B32" s="23">
        <v>0.15</v>
      </c>
      <c r="C32" s="24"/>
      <c r="D32" s="25"/>
      <c r="E32" s="25"/>
      <c r="F32" s="25"/>
      <c r="G32" s="25"/>
      <c r="H32" s="25"/>
      <c r="I32" s="25"/>
      <c r="J32" s="25"/>
      <c r="K32" s="25"/>
      <c r="L32" s="68"/>
      <c r="M32" s="26"/>
    </row>
    <row r="33" spans="1:13" ht="14.5" customHeight="1" thickBot="1" x14ac:dyDescent="0.35">
      <c r="A33" s="62" t="s">
        <v>36</v>
      </c>
      <c r="B33" s="63" t="s">
        <v>37</v>
      </c>
      <c r="C33" s="12" t="s">
        <v>38</v>
      </c>
      <c r="D33" s="12" t="s">
        <v>39</v>
      </c>
      <c r="E33" s="12"/>
      <c r="F33" s="12" t="s">
        <v>40</v>
      </c>
      <c r="G33" s="12"/>
      <c r="H33" s="12"/>
      <c r="I33" s="12"/>
      <c r="J33" s="12"/>
      <c r="K33" s="12" t="s">
        <v>41</v>
      </c>
      <c r="L33" s="68"/>
      <c r="M33" s="12" t="s">
        <v>42</v>
      </c>
    </row>
    <row r="34" spans="1:13" ht="15" customHeight="1" thickBot="1" x14ac:dyDescent="0.35">
      <c r="A34" s="62"/>
      <c r="B34" s="63"/>
      <c r="C34" s="24"/>
      <c r="D34" s="25"/>
      <c r="E34" s="25"/>
      <c r="F34" s="25"/>
      <c r="G34" s="25"/>
      <c r="H34" s="25"/>
      <c r="I34" s="25"/>
      <c r="J34" s="25"/>
      <c r="K34" s="25"/>
      <c r="L34" s="68"/>
      <c r="M34" s="34" t="s">
        <v>43</v>
      </c>
    </row>
    <row r="35" spans="1:13" ht="12.65" customHeight="1" thickBot="1" x14ac:dyDescent="0.35">
      <c r="A35" s="61" t="s">
        <v>59</v>
      </c>
      <c r="B35" s="51" t="s">
        <v>60</v>
      </c>
      <c r="C35" s="31" t="s">
        <v>52</v>
      </c>
      <c r="D35" s="35">
        <v>150000</v>
      </c>
      <c r="E35" s="35">
        <v>164011</v>
      </c>
      <c r="F35" s="35">
        <f>E35+210000</f>
        <v>374011</v>
      </c>
      <c r="G35" s="35">
        <f>SUM(338953,E35)</f>
        <v>502964</v>
      </c>
      <c r="H35" s="64" t="s">
        <v>61</v>
      </c>
      <c r="I35" s="71">
        <v>2959830</v>
      </c>
      <c r="J35" s="72">
        <v>3661032</v>
      </c>
      <c r="K35" s="73"/>
      <c r="L35" s="68"/>
      <c r="M35" s="66" t="s">
        <v>62</v>
      </c>
    </row>
    <row r="36" spans="1:13" ht="12.75" customHeight="1" thickBot="1" x14ac:dyDescent="0.35">
      <c r="A36" s="61"/>
      <c r="B36" s="51"/>
      <c r="C36" s="6" t="s">
        <v>55</v>
      </c>
      <c r="D36" s="36">
        <v>150000</v>
      </c>
      <c r="E36" s="35">
        <v>164011</v>
      </c>
      <c r="F36" s="35">
        <f>E36+210000</f>
        <v>374011</v>
      </c>
      <c r="G36" s="35">
        <f>SUM(338953,E36)</f>
        <v>502964</v>
      </c>
      <c r="H36" s="64"/>
      <c r="I36" s="71"/>
      <c r="J36" s="72"/>
      <c r="K36" s="73"/>
      <c r="L36" s="68"/>
      <c r="M36" s="66"/>
    </row>
    <row r="37" spans="1:13" ht="24.65" customHeight="1" thickBot="1" x14ac:dyDescent="0.35">
      <c r="A37" s="61"/>
      <c r="B37" s="51"/>
      <c r="C37" s="61" t="s">
        <v>25</v>
      </c>
      <c r="D37" s="61" t="s">
        <v>92</v>
      </c>
      <c r="E37" s="61"/>
      <c r="F37" s="61"/>
      <c r="G37" s="61"/>
      <c r="H37" s="61"/>
      <c r="I37" s="61"/>
      <c r="J37" s="61"/>
      <c r="K37" s="61"/>
      <c r="L37" s="68"/>
      <c r="M37" s="18" t="s">
        <v>63</v>
      </c>
    </row>
    <row r="38" spans="1:13" ht="12.75" customHeight="1" thickBot="1" x14ac:dyDescent="0.35">
      <c r="A38" s="61"/>
      <c r="B38" s="51"/>
      <c r="C38" s="61"/>
      <c r="D38" s="61"/>
      <c r="E38" s="61"/>
      <c r="F38" s="61"/>
      <c r="G38" s="61"/>
      <c r="H38" s="61"/>
      <c r="I38" s="61"/>
      <c r="J38" s="61"/>
      <c r="K38" s="61"/>
      <c r="L38" s="68"/>
      <c r="M38" s="17" t="s">
        <v>64</v>
      </c>
    </row>
    <row r="39" spans="1:13" ht="33.65" customHeight="1" thickBot="1" x14ac:dyDescent="0.35">
      <c r="A39" s="61"/>
      <c r="B39" s="51"/>
      <c r="C39" s="61"/>
      <c r="D39" s="61"/>
      <c r="E39" s="61"/>
      <c r="F39" s="61"/>
      <c r="G39" s="61"/>
      <c r="H39" s="61"/>
      <c r="I39" s="61"/>
      <c r="J39" s="61"/>
      <c r="K39" s="61"/>
      <c r="L39" s="68"/>
      <c r="M39" s="37" t="s">
        <v>65</v>
      </c>
    </row>
    <row r="40" spans="1:13" ht="15.65" customHeight="1" thickBot="1" x14ac:dyDescent="0.35">
      <c r="A40" s="61"/>
      <c r="B40" s="61" t="s">
        <v>66</v>
      </c>
      <c r="C40" s="6">
        <v>3.9</v>
      </c>
      <c r="D40" s="6" t="s">
        <v>19</v>
      </c>
      <c r="E40" s="6" t="s">
        <v>19</v>
      </c>
      <c r="F40" s="6" t="s">
        <v>20</v>
      </c>
      <c r="G40" s="6">
        <v>4.3</v>
      </c>
      <c r="H40" s="46">
        <v>4.5</v>
      </c>
      <c r="I40" s="45">
        <v>4.9000000000000004</v>
      </c>
      <c r="J40" s="6">
        <v>4.5</v>
      </c>
      <c r="K40" s="6"/>
      <c r="L40" s="68"/>
      <c r="M40" s="17" t="s">
        <v>93</v>
      </c>
    </row>
    <row r="41" spans="1:13" ht="32.15" customHeight="1" thickBot="1" x14ac:dyDescent="0.35">
      <c r="A41" s="61"/>
      <c r="B41" s="61"/>
      <c r="C41" s="61" t="s">
        <v>25</v>
      </c>
      <c r="D41" s="61" t="s">
        <v>94</v>
      </c>
      <c r="E41" s="61"/>
      <c r="F41" s="61"/>
      <c r="G41" s="61"/>
      <c r="H41" s="61"/>
      <c r="I41" s="61"/>
      <c r="J41" s="61"/>
      <c r="K41" s="61"/>
      <c r="L41" s="68"/>
      <c r="M41" s="17" t="s">
        <v>67</v>
      </c>
    </row>
    <row r="42" spans="1:13" ht="72" customHeight="1" thickBot="1" x14ac:dyDescent="0.35">
      <c r="A42" s="61"/>
      <c r="B42" s="61"/>
      <c r="C42" s="61"/>
      <c r="D42" s="61"/>
      <c r="E42" s="61"/>
      <c r="F42" s="61"/>
      <c r="G42" s="61"/>
      <c r="H42" s="61"/>
      <c r="I42" s="61"/>
      <c r="J42" s="61"/>
      <c r="K42" s="61"/>
      <c r="L42" s="68"/>
      <c r="M42" s="37" t="s">
        <v>68</v>
      </c>
    </row>
    <row r="43" spans="1:13" ht="32.15" customHeight="1" thickBot="1" x14ac:dyDescent="0.35">
      <c r="A43" s="61"/>
      <c r="B43" s="61" t="s">
        <v>69</v>
      </c>
      <c r="C43" s="6">
        <v>4.8</v>
      </c>
      <c r="D43" s="6">
        <v>6</v>
      </c>
      <c r="E43" s="6" t="s">
        <v>19</v>
      </c>
      <c r="F43" s="6" t="s">
        <v>20</v>
      </c>
      <c r="G43" s="6">
        <v>4.7</v>
      </c>
      <c r="H43" s="6">
        <v>4.5</v>
      </c>
      <c r="I43" s="45">
        <v>4.5</v>
      </c>
      <c r="J43" s="6">
        <v>4.5</v>
      </c>
      <c r="K43" s="6"/>
      <c r="L43" s="68"/>
      <c r="M43" s="18" t="s">
        <v>70</v>
      </c>
    </row>
    <row r="44" spans="1:13" ht="27" customHeight="1" thickBot="1" x14ac:dyDescent="0.35">
      <c r="A44" s="61"/>
      <c r="B44" s="61"/>
      <c r="C44" s="61" t="s">
        <v>25</v>
      </c>
      <c r="D44" s="61" t="s">
        <v>95</v>
      </c>
      <c r="E44" s="61"/>
      <c r="F44" s="61"/>
      <c r="G44" s="61"/>
      <c r="H44" s="61"/>
      <c r="I44" s="61"/>
      <c r="J44" s="61"/>
      <c r="K44" s="61"/>
      <c r="L44" s="68"/>
      <c r="M44" s="33" t="s">
        <v>71</v>
      </c>
    </row>
    <row r="45" spans="1:13" ht="33" customHeight="1" thickBot="1" x14ac:dyDescent="0.35">
      <c r="A45" s="61"/>
      <c r="B45" s="61"/>
      <c r="C45" s="61"/>
      <c r="D45" s="61"/>
      <c r="E45" s="61"/>
      <c r="F45" s="61"/>
      <c r="G45" s="61"/>
      <c r="H45" s="61"/>
      <c r="I45" s="61"/>
      <c r="J45" s="61"/>
      <c r="K45" s="61"/>
      <c r="L45" s="68"/>
      <c r="M45" s="18" t="s">
        <v>72</v>
      </c>
    </row>
    <row r="46" spans="1:13" ht="28" customHeight="1" thickBot="1" x14ac:dyDescent="0.35">
      <c r="A46" s="61"/>
      <c r="B46" s="61"/>
      <c r="C46" s="61"/>
      <c r="D46" s="61"/>
      <c r="E46" s="61"/>
      <c r="F46" s="61"/>
      <c r="G46" s="61"/>
      <c r="H46" s="61"/>
      <c r="I46" s="61"/>
      <c r="J46" s="61"/>
      <c r="K46" s="61"/>
      <c r="L46" s="68"/>
      <c r="M46" s="17" t="s">
        <v>73</v>
      </c>
    </row>
    <row r="47" spans="1:13" ht="22" customHeight="1" thickBot="1" x14ac:dyDescent="0.35">
      <c r="A47" s="61"/>
      <c r="B47" s="61"/>
      <c r="C47" s="61"/>
      <c r="D47" s="61"/>
      <c r="E47" s="61"/>
      <c r="F47" s="61"/>
      <c r="G47" s="61"/>
      <c r="H47" s="61"/>
      <c r="I47" s="61"/>
      <c r="J47" s="61"/>
      <c r="K47" s="61"/>
      <c r="L47" s="68"/>
      <c r="M47" s="38" t="s">
        <v>96</v>
      </c>
    </row>
    <row r="48" spans="1:13" ht="18" customHeight="1" thickBot="1" x14ac:dyDescent="0.35">
      <c r="A48" s="61"/>
      <c r="B48" s="61"/>
      <c r="C48" s="61"/>
      <c r="D48" s="61"/>
      <c r="E48" s="61"/>
      <c r="F48" s="61"/>
      <c r="G48" s="61"/>
      <c r="H48" s="61"/>
      <c r="I48" s="61"/>
      <c r="J48" s="61"/>
      <c r="K48" s="61"/>
      <c r="L48" s="68"/>
      <c r="M48" s="39" t="s">
        <v>74</v>
      </c>
    </row>
    <row r="49" spans="1:13" ht="15" customHeight="1" thickBot="1" x14ac:dyDescent="0.35">
      <c r="A49" s="10" t="s">
        <v>35</v>
      </c>
      <c r="B49" s="23">
        <v>0.45</v>
      </c>
      <c r="C49" s="24"/>
      <c r="D49" s="25"/>
      <c r="E49" s="25"/>
      <c r="F49" s="25"/>
      <c r="G49" s="25"/>
      <c r="H49" s="25"/>
      <c r="I49" s="25"/>
      <c r="J49" s="25"/>
      <c r="K49" s="25"/>
      <c r="L49" s="68"/>
      <c r="M49" s="24"/>
    </row>
    <row r="50" spans="1:13" ht="14.5" customHeight="1" thickBot="1" x14ac:dyDescent="0.35">
      <c r="A50" s="62" t="s">
        <v>36</v>
      </c>
      <c r="B50" s="63" t="s">
        <v>37</v>
      </c>
      <c r="C50" s="12" t="s">
        <v>38</v>
      </c>
      <c r="D50" s="12" t="s">
        <v>39</v>
      </c>
      <c r="E50" s="12"/>
      <c r="F50" s="12" t="s">
        <v>40</v>
      </c>
      <c r="G50" s="12"/>
      <c r="H50" s="12"/>
      <c r="I50" s="12"/>
      <c r="J50" s="12"/>
      <c r="K50" s="12" t="s">
        <v>41</v>
      </c>
      <c r="L50" s="68"/>
      <c r="M50" s="12" t="s">
        <v>42</v>
      </c>
    </row>
    <row r="51" spans="1:13" ht="15" customHeight="1" thickBot="1" x14ac:dyDescent="0.35">
      <c r="A51" s="62"/>
      <c r="B51" s="63"/>
      <c r="C51" s="24"/>
      <c r="D51" s="25"/>
      <c r="E51" s="25"/>
      <c r="F51" s="25"/>
      <c r="G51" s="25"/>
      <c r="H51" s="25"/>
      <c r="I51" s="25"/>
      <c r="J51" s="25"/>
      <c r="K51" s="25"/>
      <c r="L51" s="68"/>
      <c r="M51" s="24" t="s">
        <v>75</v>
      </c>
    </row>
    <row r="52" spans="1:13" ht="12.65" customHeight="1" thickBot="1" x14ac:dyDescent="0.35">
      <c r="A52" s="61" t="s">
        <v>76</v>
      </c>
      <c r="B52" s="61" t="s">
        <v>77</v>
      </c>
      <c r="C52" s="7" t="s">
        <v>19</v>
      </c>
      <c r="D52" s="7" t="s">
        <v>19</v>
      </c>
      <c r="E52" s="7" t="s">
        <v>19</v>
      </c>
      <c r="F52" s="6">
        <v>5</v>
      </c>
      <c r="G52" s="6">
        <v>5.5</v>
      </c>
      <c r="H52" s="6">
        <v>5</v>
      </c>
      <c r="I52" s="45">
        <v>5.6</v>
      </c>
      <c r="J52" s="6">
        <v>5</v>
      </c>
      <c r="K52" s="6"/>
      <c r="L52" s="68"/>
      <c r="M52" s="49" t="s">
        <v>78</v>
      </c>
    </row>
    <row r="53" spans="1:13" ht="14.5" customHeight="1" thickBot="1" x14ac:dyDescent="0.35">
      <c r="A53" s="61"/>
      <c r="B53" s="61"/>
      <c r="C53" s="61" t="s">
        <v>25</v>
      </c>
      <c r="D53" s="61" t="s">
        <v>97</v>
      </c>
      <c r="E53" s="61"/>
      <c r="F53" s="61"/>
      <c r="G53" s="61"/>
      <c r="H53" s="61"/>
      <c r="I53" s="61"/>
      <c r="J53" s="61"/>
      <c r="K53" s="61"/>
      <c r="L53" s="68"/>
      <c r="M53" s="65"/>
    </row>
    <row r="54" spans="1:13" ht="26.5" thickBot="1" x14ac:dyDescent="0.35">
      <c r="A54" s="61"/>
      <c r="B54" s="61"/>
      <c r="C54" s="61"/>
      <c r="D54" s="61"/>
      <c r="E54" s="61"/>
      <c r="F54" s="61"/>
      <c r="G54" s="61"/>
      <c r="H54" s="61"/>
      <c r="I54" s="61"/>
      <c r="J54" s="61"/>
      <c r="K54" s="61"/>
      <c r="L54" s="68"/>
      <c r="M54" s="18" t="s">
        <v>79</v>
      </c>
    </row>
    <row r="55" spans="1:13" ht="33.65" customHeight="1" thickBot="1" x14ac:dyDescent="0.35">
      <c r="A55" s="61"/>
      <c r="B55" s="61"/>
      <c r="C55" s="61"/>
      <c r="D55" s="61"/>
      <c r="E55" s="61"/>
      <c r="F55" s="61"/>
      <c r="G55" s="61"/>
      <c r="H55" s="61"/>
      <c r="I55" s="61"/>
      <c r="J55" s="61"/>
      <c r="K55" s="61"/>
      <c r="L55" s="68"/>
      <c r="M55" s="17" t="s">
        <v>80</v>
      </c>
    </row>
    <row r="56" spans="1:13" ht="23.5" customHeight="1" thickBot="1" x14ac:dyDescent="0.35">
      <c r="A56" s="61"/>
      <c r="B56" s="61"/>
      <c r="C56" s="61"/>
      <c r="D56" s="61"/>
      <c r="E56" s="61"/>
      <c r="F56" s="61"/>
      <c r="G56" s="61"/>
      <c r="H56" s="61"/>
      <c r="I56" s="61"/>
      <c r="J56" s="61"/>
      <c r="K56" s="61"/>
      <c r="L56" s="68"/>
      <c r="M56" s="17" t="s">
        <v>81</v>
      </c>
    </row>
    <row r="57" spans="1:13" ht="24.65" customHeight="1" thickBot="1" x14ac:dyDescent="0.35">
      <c r="A57" s="61"/>
      <c r="B57" s="61"/>
      <c r="C57" s="61"/>
      <c r="D57" s="61"/>
      <c r="E57" s="61"/>
      <c r="F57" s="61"/>
      <c r="G57" s="61"/>
      <c r="H57" s="61"/>
      <c r="I57" s="61"/>
      <c r="J57" s="61"/>
      <c r="K57" s="61"/>
      <c r="L57" s="68"/>
      <c r="M57" s="17" t="s">
        <v>82</v>
      </c>
    </row>
    <row r="58" spans="1:13" ht="21" customHeight="1" thickBot="1" x14ac:dyDescent="0.35">
      <c r="A58" s="61"/>
      <c r="B58" s="61"/>
      <c r="C58" s="61"/>
      <c r="D58" s="61"/>
      <c r="E58" s="61"/>
      <c r="F58" s="61"/>
      <c r="G58" s="61"/>
      <c r="H58" s="61"/>
      <c r="I58" s="61"/>
      <c r="J58" s="61"/>
      <c r="K58" s="61"/>
      <c r="L58" s="68"/>
      <c r="M58" s="33" t="s">
        <v>83</v>
      </c>
    </row>
    <row r="59" spans="1:13" ht="31" customHeight="1" thickBot="1" x14ac:dyDescent="0.35">
      <c r="A59" s="61"/>
      <c r="B59" s="61"/>
      <c r="C59" s="61"/>
      <c r="D59" s="61"/>
      <c r="E59" s="61"/>
      <c r="F59" s="61"/>
      <c r="G59" s="61"/>
      <c r="H59" s="61"/>
      <c r="I59" s="61"/>
      <c r="J59" s="61"/>
      <c r="K59" s="61"/>
      <c r="L59" s="68"/>
      <c r="M59" s="18" t="s">
        <v>84</v>
      </c>
    </row>
    <row r="60" spans="1:13" ht="21" customHeight="1" thickBot="1" x14ac:dyDescent="0.35">
      <c r="A60" s="61"/>
      <c r="B60" s="61"/>
      <c r="C60" s="61"/>
      <c r="D60" s="61"/>
      <c r="E60" s="61"/>
      <c r="F60" s="61"/>
      <c r="G60" s="61"/>
      <c r="H60" s="61"/>
      <c r="I60" s="61"/>
      <c r="J60" s="61"/>
      <c r="K60" s="61"/>
      <c r="L60" s="68"/>
      <c r="M60" s="38" t="s">
        <v>85</v>
      </c>
    </row>
    <row r="61" spans="1:13" ht="15" customHeight="1" thickBot="1" x14ac:dyDescent="0.35">
      <c r="A61" s="10" t="s">
        <v>35</v>
      </c>
      <c r="B61" s="23">
        <v>0.2</v>
      </c>
      <c r="C61" s="24"/>
      <c r="D61" s="25"/>
      <c r="E61" s="25"/>
      <c r="F61" s="25"/>
      <c r="G61" s="25"/>
      <c r="H61" s="25"/>
      <c r="I61" s="25"/>
      <c r="J61" s="25"/>
      <c r="K61" s="25"/>
      <c r="L61" s="68"/>
      <c r="M61" s="26"/>
    </row>
    <row r="62" spans="1:13" ht="14.5" customHeight="1" thickBot="1" x14ac:dyDescent="0.35">
      <c r="A62" s="62" t="s">
        <v>36</v>
      </c>
      <c r="B62" s="63" t="s">
        <v>37</v>
      </c>
      <c r="C62" s="12" t="s">
        <v>38</v>
      </c>
      <c r="D62" s="12" t="s">
        <v>39</v>
      </c>
      <c r="E62" s="12"/>
      <c r="F62" s="12" t="s">
        <v>40</v>
      </c>
      <c r="G62" s="12"/>
      <c r="H62" s="12"/>
      <c r="I62" s="12"/>
      <c r="J62" s="12"/>
      <c r="K62" s="12" t="s">
        <v>41</v>
      </c>
      <c r="L62" s="68"/>
      <c r="M62" s="12" t="s">
        <v>42</v>
      </c>
    </row>
    <row r="63" spans="1:13" ht="15" customHeight="1" thickBot="1" x14ac:dyDescent="0.35">
      <c r="A63" s="62"/>
      <c r="B63" s="63"/>
      <c r="C63" s="24"/>
      <c r="D63" s="25"/>
      <c r="E63" s="25"/>
      <c r="F63" s="25"/>
      <c r="G63" s="25"/>
      <c r="H63" s="25"/>
      <c r="I63" s="25"/>
      <c r="J63" s="25"/>
      <c r="K63" s="25"/>
      <c r="L63" s="69"/>
      <c r="M63" s="24" t="s">
        <v>75</v>
      </c>
    </row>
  </sheetData>
  <mergeCells count="54">
    <mergeCell ref="A62:A63"/>
    <mergeCell ref="B62:B63"/>
    <mergeCell ref="A50:A51"/>
    <mergeCell ref="B50:B51"/>
    <mergeCell ref="A52:A60"/>
    <mergeCell ref="B52:B60"/>
    <mergeCell ref="M52:M53"/>
    <mergeCell ref="C53:C60"/>
    <mergeCell ref="D53:K60"/>
    <mergeCell ref="M35:M36"/>
    <mergeCell ref="C37:C39"/>
    <mergeCell ref="D37:K39"/>
    <mergeCell ref="L13:L63"/>
    <mergeCell ref="D24:K27"/>
    <mergeCell ref="H28:K29"/>
    <mergeCell ref="C44:C48"/>
    <mergeCell ref="D44:K48"/>
    <mergeCell ref="D30:K31"/>
    <mergeCell ref="I35:I36"/>
    <mergeCell ref="J35:J36"/>
    <mergeCell ref="K35:K36"/>
    <mergeCell ref="A33:A34"/>
    <mergeCell ref="B33:B34"/>
    <mergeCell ref="A35:A48"/>
    <mergeCell ref="B35:B39"/>
    <mergeCell ref="H35:H36"/>
    <mergeCell ref="B43:B48"/>
    <mergeCell ref="B40:B42"/>
    <mergeCell ref="C41:C42"/>
    <mergeCell ref="D41:K42"/>
    <mergeCell ref="A21:A22"/>
    <mergeCell ref="B21:B22"/>
    <mergeCell ref="A23:A31"/>
    <mergeCell ref="B23:B27"/>
    <mergeCell ref="C24:C27"/>
    <mergeCell ref="B28:B31"/>
    <mergeCell ref="C30:C31"/>
    <mergeCell ref="F10:K10"/>
    <mergeCell ref="A11:A19"/>
    <mergeCell ref="B11:B19"/>
    <mergeCell ref="C12:C19"/>
    <mergeCell ref="D12:K19"/>
    <mergeCell ref="L1:M2"/>
    <mergeCell ref="A2:A3"/>
    <mergeCell ref="B2:B3"/>
    <mergeCell ref="D3:K3"/>
    <mergeCell ref="L3:M9"/>
    <mergeCell ref="A4:A9"/>
    <mergeCell ref="B4:B5"/>
    <mergeCell ref="D5:K5"/>
    <mergeCell ref="B6:B7"/>
    <mergeCell ref="D7:K7"/>
    <mergeCell ref="B8:B9"/>
    <mergeCell ref="D9:K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3E71828897A54B9DE04FAE953CECC1" ma:contentTypeVersion="9" ma:contentTypeDescription="Create a new document." ma:contentTypeScope="" ma:versionID="f117d9f23718475ae42f2e1f4c9ca13e">
  <xsd:schema xmlns:xsd="http://www.w3.org/2001/XMLSchema" xmlns:xs="http://www.w3.org/2001/XMLSchema" xmlns:p="http://schemas.microsoft.com/office/2006/metadata/properties" xmlns:ns3="8a7711be-a65a-488f-ad89-a9d336db28d6" xmlns:ns4="088fa833-5e46-47ad-a610-72a52b16f3ba" targetNamespace="http://schemas.microsoft.com/office/2006/metadata/properties" ma:root="true" ma:fieldsID="1b003dcd55a1eee37c398e9ed7922354" ns3:_="" ns4:_="">
    <xsd:import namespace="8a7711be-a65a-488f-ad89-a9d336db28d6"/>
    <xsd:import namespace="088fa833-5e46-47ad-a610-72a52b16f3ba"/>
    <xsd:element name="properties">
      <xsd:complexType>
        <xsd:sequence>
          <xsd:element name="documentManagement">
            <xsd:complexType>
              <xsd:all>
                <xsd:element ref="ns3:SharedWithDetails" minOccurs="0"/>
                <xsd:element ref="ns3:SharingHintHash" minOccurs="0"/>
                <xsd:element ref="ns3:SharedWithUser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711be-a65a-488f-ad89-a9d336db28d6" elementFormDefault="qualified">
    <xsd:import namespace="http://schemas.microsoft.com/office/2006/documentManagement/types"/>
    <xsd:import namespace="http://schemas.microsoft.com/office/infopath/2007/PartnerControls"/>
    <xsd:element name="SharedWithDetails" ma:index="8" nillable="true" ma:displayName="Shared With Details" ma:description="" ma:internalName="SharedWithDetails" ma:readOnly="true">
      <xsd:simpleType>
        <xsd:restriction base="dms:Note">
          <xsd:maxLength value="255"/>
        </xsd:restriction>
      </xsd:simpleType>
    </xsd:element>
    <xsd:element name="SharingHintHash" ma:index="9" nillable="true" ma:displayName="Sharing Hint Hash" ma:description="" ma:hidden="true" ma:internalName="SharingHintHash" ma:readOnly="true">
      <xsd:simpleType>
        <xsd:restriction base="dms:Text"/>
      </xsd:simpleType>
    </xsd:element>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88fa833-5e46-47ad-a610-72a52b16f3b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58329-57D5-4681-BAA1-FAD8CFD9215A}">
  <ds:schemaRefs>
    <ds:schemaRef ds:uri="http://schemas.microsoft.com/sharepoint/v3/contenttype/forms"/>
  </ds:schemaRefs>
</ds:datastoreItem>
</file>

<file path=customXml/itemProps2.xml><?xml version="1.0" encoding="utf-8"?>
<ds:datastoreItem xmlns:ds="http://schemas.openxmlformats.org/officeDocument/2006/customXml" ds:itemID="{FBF4DB43-1CD0-402F-AC33-87705120EC95}">
  <ds:schemaRefs>
    <ds:schemaRef ds:uri="http://schemas.microsoft.com/office/2006/documentManagement/types"/>
    <ds:schemaRef ds:uri="http://purl.org/dc/terms/"/>
    <ds:schemaRef ds:uri="http://purl.org/dc/dcmitype/"/>
    <ds:schemaRef ds:uri="http://schemas.microsoft.com/office/2006/metadata/properties"/>
    <ds:schemaRef ds:uri="8a7711be-a65a-488f-ad89-a9d336db28d6"/>
    <ds:schemaRef ds:uri="http://schemas.microsoft.com/office/infopath/2007/PartnerControls"/>
    <ds:schemaRef ds:uri="http://schemas.openxmlformats.org/package/2006/metadata/core-properties"/>
    <ds:schemaRef ds:uri="088fa833-5e46-47ad-a610-72a52b16f3ba"/>
    <ds:schemaRef ds:uri="http://www.w3.org/XML/1998/namespace"/>
    <ds:schemaRef ds:uri="http://purl.org/dc/elements/1.1/"/>
  </ds:schemaRefs>
</ds:datastoreItem>
</file>

<file path=customXml/itemProps3.xml><?xml version="1.0" encoding="utf-8"?>
<ds:datastoreItem xmlns:ds="http://schemas.openxmlformats.org/officeDocument/2006/customXml" ds:itemID="{7B28F1C5-2F09-4EE8-91F6-832DFEA3A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711be-a65a-488f-ad89-a9d336db28d6"/>
    <ds:schemaRef ds:uri="088fa833-5e46-47ad-a610-72a52b16f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2019 Results Framework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Kiragu</dc:creator>
  <cp:lastModifiedBy>Camilla Herd</cp:lastModifiedBy>
  <dcterms:created xsi:type="dcterms:W3CDTF">2019-08-07T10:56:11Z</dcterms:created>
  <dcterms:modified xsi:type="dcterms:W3CDTF">2020-05-29T07:42:59Z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0x010100393E71828897A54B9DE04FAE953CECC1</vt:lpwstr>
  </property>
</Properties>
</file>