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er000051\Downloads\"/>
    </mc:Choice>
  </mc:AlternateContent>
  <xr:revisionPtr revIDLastSave="0" documentId="8_{CD1851C8-4A45-485D-9727-955F87F1C152}" xr6:coauthVersionLast="47" xr6:coauthVersionMax="47" xr10:uidLastSave="{00000000-0000-0000-0000-000000000000}"/>
  <bookViews>
    <workbookView xWindow="-30" yWindow="-16320" windowWidth="29040" windowHeight="15720" xr2:uid="{2F5C6333-F1B8-42D1-AE5F-64F057249B89}"/>
  </bookViews>
  <sheets>
    <sheet name="UKBCF_Logframe_Feb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4" i="1" l="1"/>
  <c r="L203" i="1"/>
  <c r="L202" i="1"/>
  <c r="L201" i="1"/>
  <c r="L200" i="1"/>
  <c r="F199" i="1"/>
  <c r="G199" i="1" s="1"/>
  <c r="H199" i="1" s="1"/>
  <c r="I199" i="1" s="1"/>
  <c r="J199" i="1" s="1"/>
  <c r="K199" i="1" s="1"/>
  <c r="L198" i="1"/>
  <c r="K197" i="1"/>
  <c r="J197" i="1"/>
  <c r="I197" i="1"/>
  <c r="H197" i="1"/>
  <c r="G197" i="1"/>
  <c r="F197" i="1"/>
  <c r="E197" i="1"/>
  <c r="L197" i="1" s="1"/>
  <c r="L193" i="1"/>
  <c r="L192" i="1"/>
  <c r="L191" i="1"/>
  <c r="L190" i="1"/>
  <c r="L189" i="1"/>
  <c r="F188" i="1"/>
  <c r="G188" i="1" s="1"/>
  <c r="H188" i="1" s="1"/>
  <c r="I188" i="1" s="1"/>
  <c r="J188" i="1" s="1"/>
  <c r="K188" i="1" s="1"/>
  <c r="L187" i="1"/>
  <c r="K186" i="1"/>
  <c r="J186" i="1"/>
  <c r="I186" i="1"/>
  <c r="H186" i="1"/>
  <c r="G186" i="1"/>
  <c r="F186" i="1"/>
  <c r="E186" i="1"/>
  <c r="L186" i="1" s="1"/>
  <c r="L182" i="1"/>
  <c r="L181" i="1"/>
  <c r="L180" i="1"/>
  <c r="L179" i="1"/>
  <c r="L178" i="1"/>
  <c r="F177" i="1"/>
  <c r="G177" i="1" s="1"/>
  <c r="H177" i="1" s="1"/>
  <c r="I177" i="1" s="1"/>
  <c r="J177" i="1" s="1"/>
  <c r="K177" i="1" s="1"/>
  <c r="L176" i="1"/>
  <c r="K175" i="1"/>
  <c r="J175" i="1"/>
  <c r="I175" i="1"/>
  <c r="H175" i="1"/>
  <c r="G175" i="1"/>
  <c r="F175" i="1"/>
  <c r="L175" i="1" s="1"/>
  <c r="E175" i="1"/>
  <c r="L144" i="1"/>
  <c r="L143" i="1"/>
  <c r="L142" i="1"/>
  <c r="L141" i="1"/>
  <c r="L140" i="1"/>
  <c r="F139" i="1"/>
  <c r="G139" i="1" s="1"/>
  <c r="H139" i="1" s="1"/>
  <c r="I139" i="1" s="1"/>
  <c r="J139" i="1" s="1"/>
  <c r="K139" i="1" s="1"/>
  <c r="L138" i="1"/>
  <c r="I137" i="1"/>
  <c r="H137" i="1"/>
  <c r="G137" i="1"/>
  <c r="F137" i="1"/>
  <c r="E137" i="1"/>
  <c r="L133" i="1"/>
  <c r="L132" i="1"/>
  <c r="L131" i="1"/>
  <c r="L130" i="1"/>
  <c r="L129" i="1"/>
  <c r="G128" i="1"/>
  <c r="H128" i="1" s="1"/>
  <c r="I128" i="1" s="1"/>
  <c r="J128" i="1" s="1"/>
  <c r="K128" i="1" s="1"/>
  <c r="F128" i="1"/>
  <c r="L127" i="1"/>
  <c r="K126" i="1"/>
  <c r="J126" i="1"/>
  <c r="I126" i="1"/>
  <c r="H126" i="1"/>
  <c r="G126" i="1"/>
  <c r="F126" i="1"/>
  <c r="E126" i="1"/>
  <c r="L126" i="1" s="1"/>
  <c r="L122" i="1"/>
  <c r="L121" i="1"/>
  <c r="L120" i="1"/>
  <c r="L119" i="1"/>
  <c r="L118" i="1"/>
  <c r="L117" i="1"/>
  <c r="L116" i="1"/>
  <c r="L115" i="1"/>
  <c r="L114" i="1"/>
  <c r="L113" i="1"/>
  <c r="L112" i="1"/>
  <c r="L111" i="1"/>
  <c r="L110" i="1"/>
  <c r="L109" i="1"/>
  <c r="L108" i="1"/>
  <c r="K106" i="1"/>
  <c r="J106" i="1"/>
  <c r="G106" i="1"/>
  <c r="F106" i="1"/>
  <c r="F107" i="1" s="1"/>
  <c r="G107" i="1" s="1"/>
  <c r="H107" i="1" s="1"/>
  <c r="I107" i="1" s="1"/>
  <c r="J107" i="1" s="1"/>
  <c r="K107" i="1" s="1"/>
  <c r="E106" i="1"/>
  <c r="L106" i="1" s="1"/>
  <c r="K105" i="1"/>
  <c r="J105" i="1"/>
  <c r="I105" i="1"/>
  <c r="H105" i="1"/>
  <c r="G105" i="1"/>
  <c r="F105" i="1"/>
  <c r="L105" i="1" s="1"/>
  <c r="E105" i="1"/>
  <c r="L95" i="1"/>
  <c r="L94" i="1"/>
  <c r="L93" i="1"/>
  <c r="L92" i="1"/>
  <c r="L91" i="1"/>
  <c r="F90" i="1"/>
  <c r="G90" i="1" s="1"/>
  <c r="H90" i="1" s="1"/>
  <c r="I90" i="1" s="1"/>
  <c r="J90" i="1" s="1"/>
  <c r="K90" i="1" s="1"/>
  <c r="L89" i="1"/>
  <c r="K88" i="1"/>
  <c r="J88" i="1"/>
  <c r="I88" i="1"/>
  <c r="H88" i="1"/>
  <c r="G88" i="1"/>
  <c r="L88" i="1" s="1"/>
  <c r="F88" i="1"/>
  <c r="E88" i="1"/>
  <c r="L84" i="1"/>
  <c r="L83" i="1"/>
  <c r="L82" i="1"/>
  <c r="L81" i="1"/>
  <c r="L80" i="1"/>
  <c r="G79" i="1"/>
  <c r="H79" i="1" s="1"/>
  <c r="I79" i="1" s="1"/>
  <c r="J79" i="1" s="1"/>
  <c r="K79" i="1" s="1"/>
  <c r="F79" i="1"/>
  <c r="L78" i="1"/>
  <c r="K77" i="1"/>
  <c r="I77" i="1"/>
  <c r="H77" i="1"/>
  <c r="G77" i="1"/>
  <c r="F77" i="1"/>
  <c r="E77" i="1"/>
  <c r="L77" i="1" s="1"/>
  <c r="L73" i="1"/>
  <c r="L72" i="1"/>
  <c r="L71" i="1"/>
  <c r="L70" i="1"/>
  <c r="L69" i="1"/>
  <c r="G68" i="1"/>
  <c r="H68" i="1" s="1"/>
  <c r="I68" i="1" s="1"/>
  <c r="J68" i="1" s="1"/>
  <c r="K68" i="1" s="1"/>
  <c r="F68" i="1"/>
  <c r="L67" i="1"/>
  <c r="K66" i="1"/>
  <c r="J66" i="1"/>
  <c r="I66" i="1"/>
  <c r="H66" i="1"/>
  <c r="G66" i="1"/>
  <c r="F66" i="1"/>
  <c r="E66" i="1"/>
  <c r="L66" i="1" s="1"/>
  <c r="L56" i="1"/>
  <c r="L55" i="1"/>
  <c r="L54" i="1"/>
  <c r="L53" i="1"/>
  <c r="L52" i="1"/>
  <c r="G51" i="1"/>
  <c r="H51" i="1" s="1"/>
  <c r="I51" i="1" s="1"/>
  <c r="J51" i="1" s="1"/>
  <c r="K51" i="1" s="1"/>
  <c r="F51" i="1"/>
  <c r="L50" i="1"/>
  <c r="K49" i="1"/>
  <c r="J49" i="1"/>
  <c r="I49" i="1"/>
  <c r="H49" i="1"/>
  <c r="G49" i="1"/>
  <c r="F49" i="1"/>
  <c r="E49" i="1"/>
  <c r="L49" i="1" s="1"/>
  <c r="L39" i="1"/>
  <c r="L38" i="1"/>
  <c r="L37" i="1"/>
  <c r="L36" i="1"/>
  <c r="L35" i="1"/>
  <c r="F34" i="1"/>
  <c r="G34" i="1" s="1"/>
  <c r="H34" i="1" s="1"/>
  <c r="I34" i="1" s="1"/>
  <c r="J34" i="1" s="1"/>
  <c r="K34" i="1" s="1"/>
  <c r="L33" i="1"/>
  <c r="K32" i="1"/>
  <c r="J32" i="1"/>
  <c r="I32" i="1"/>
  <c r="H32" i="1"/>
  <c r="G32" i="1"/>
  <c r="F32" i="1"/>
  <c r="E32" i="1"/>
  <c r="L32" i="1" s="1"/>
  <c r="L24" i="1"/>
  <c r="L23" i="1"/>
  <c r="L22" i="1"/>
  <c r="F21" i="1"/>
  <c r="G21" i="1" s="1"/>
  <c r="H21" i="1" s="1"/>
  <c r="I21" i="1" s="1"/>
  <c r="J21" i="1" s="1"/>
  <c r="K21" i="1" s="1"/>
  <c r="L20" i="1"/>
  <c r="K19" i="1"/>
  <c r="J19" i="1"/>
  <c r="I19" i="1"/>
  <c r="H19" i="1"/>
  <c r="G19" i="1"/>
  <c r="F19" i="1"/>
  <c r="E19" i="1"/>
  <c r="L19" i="1" s="1"/>
  <c r="L15" i="1"/>
  <c r="L14" i="1"/>
  <c r="L13" i="1"/>
  <c r="L12" i="1"/>
  <c r="L11" i="1"/>
  <c r="F10" i="1"/>
  <c r="G10" i="1" s="1"/>
  <c r="H10" i="1" s="1"/>
  <c r="I10" i="1" s="1"/>
  <c r="J10" i="1" s="1"/>
  <c r="K10" i="1" s="1"/>
  <c r="L9" i="1"/>
  <c r="K8" i="1"/>
  <c r="J8" i="1"/>
  <c r="I8" i="1"/>
  <c r="H8" i="1"/>
  <c r="G8" i="1"/>
  <c r="F8" i="1"/>
  <c r="E8" i="1"/>
  <c r="L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tc={B0B780CB-DD29-494C-BB47-46E7AFABC3E7}</author>
    <author>tc={B683C432-06D0-4888-A82C-CF3D8916041D}</author>
    <author>tc={C14E73D4-19F4-46FD-9FB9-0DCEEF5C84B5}</author>
    <author>tc={58378777-0FF6-4A96-9FAD-EE04AF2A51FC}</author>
    <author>tc={0CA5FD0A-F166-48FA-A8F8-B0BBA70A1A59}</author>
    <author>tc={E29F9C5C-235A-420D-8092-7CA0564FD340}</author>
    <author>tc={A89A26F3-120C-47D0-B4E7-11FA49FDD243}</author>
    <author>tc={2B9F16BC-0759-4A8B-8C3F-AF971950D24D}</author>
    <author>tc={6647AD16-2F89-4199-9EA9-270F5A0F780C}</author>
    <author>tc={32BABB35-CEC7-42F1-BB26-A0C4C4FAB7DA}</author>
    <author>tc={472FB7C8-7091-4AE3-B9F8-8781996F7475}</author>
    <author>tc={06A31FED-5F83-4991-BF80-12C4CBBB1FEE}</author>
    <author>tc={6488843D-70A1-4ABA-BC49-F67E29685E2B}</author>
    <author>tc={DEBED887-4BC2-4C72-A7B2-CCD6B74615EC}</author>
    <author>tc={A443355A-76B0-44C9-B11A-A432DFAB0725}</author>
    <author>tc={19EA99E1-0831-4690-AA46-77F90C3C89E4}</author>
    <author>tc={4ADB435A-0D78-4C36-AEC1-3A252D53352C}</author>
    <author>tc={12E231DA-DF8F-4822-BE0A-7DD939D7AC6C}</author>
    <author>tc={F4D84446-2A34-490B-A7AD-3EFCBAF191C9}</author>
    <author>tc={44E0AD78-7BDB-447A-BF07-C548F939D483}</author>
    <author>tc={A3D7EC00-2479-4C3E-AB30-992D05C1105C}</author>
    <author>tc={2B545739-65A8-4C8E-9E26-A63D0EC9B042}</author>
  </authors>
  <commentList>
    <comment ref="I11" authorId="0" shapeId="0" xr:uid="{B0B780CB-DD29-494C-BB47-46E7AFABC3E7}">
      <text>
        <t xml:space="preserve">[Threaded comment]
Your version of Excel allows you to read this threaded comment; however, any edits to it will get removed if the file is opened in a newer version of Excel. Learn more: https://go.microsoft.com/fwlink/?linkid=870924
Comment:
    This target has been adjusted to 36,000 ha from an initial estimate of 68659 has.  </t>
      </text>
    </comment>
    <comment ref="H50" authorId="1" shapeId="0" xr:uid="{B683C432-06D0-4888-A82C-CF3D8916041D}">
      <text>
        <t>[Threaded comment]
Your version of Excel allows you to read this threaded comment; however, any edits to it will get removed if the file is opened in a newer version of Excel. Learn more: https://go.microsoft.com/fwlink/?linkid=870924
Comment:
    Jamaica: 3
Colombia: 10</t>
      </text>
    </comment>
    <comment ref="I50" authorId="2" shapeId="0" xr:uid="{C14E73D4-19F4-46FD-9FB9-0DCEEF5C84B5}">
      <text>
        <t>[Threaded comment]
Your version of Excel allows you to read this threaded comment; however, any edits to it will get removed if the file is opened in a newer version of Excel. Learn more: https://go.microsoft.com/fwlink/?linkid=870924
Comment:
    MRV 9</t>
      </text>
    </comment>
    <comment ref="H67" authorId="3" shapeId="0" xr:uid="{58378777-0FF6-4A96-9FAD-EE04AF2A51FC}">
      <text>
        <t>[Threaded comment]
Your version of Excel allows you to read this threaded comment; however, any edits to it will get removed if the file is opened in a newer version of Excel. Learn more: https://go.microsoft.com/fwlink/?linkid=870924
Comment:
    Colombia 2 (Caimanera and Guacamayas) Jamaica 1 (South Claredon)</t>
      </text>
    </comment>
    <comment ref="I67" authorId="4" shapeId="0" xr:uid="{0CA5FD0A-F166-48FA-A8F8-B0BBA70A1A59}">
      <text>
        <t>[Threaded comment]
Your version of Excel allows you to read this threaded comment; however, any edits to it will get removed if the file is opened in a newer version of Excel. Learn more: https://go.microsoft.com/fwlink/?linkid=870924
Comment:
    Panama 1 (Parita Bay)</t>
      </text>
    </comment>
    <comment ref="H69" authorId="5" shapeId="0" xr:uid="{E29F9C5C-235A-420D-8092-7CA0564FD340}">
      <text>
        <t>[Threaded comment]
Your version of Excel allows you to read this threaded comment; however, any edits to it will get removed if the file is opened in a newer version of Excel. Learn more: https://go.microsoft.com/fwlink/?linkid=870924
Comment:
    Parita Bay</t>
      </text>
    </comment>
    <comment ref="H70" authorId="6" shapeId="0" xr:uid="{A89A26F3-120C-47D0-B4E7-11FA49FDD243}">
      <text>
        <t>[Threaded comment]
Your version of Excel allows you to read this threaded comment; however, any edits to it will get removed if the file is opened in a newer version of Excel. Learn more: https://go.microsoft.com/fwlink/?linkid=870924
Comment:
    Caimanera and Guacamayas</t>
      </text>
    </comment>
    <comment ref="H71" authorId="7" shapeId="0" xr:uid="{2B9F16BC-0759-4A8B-8C3F-AF971950D24D}">
      <text>
        <t>[Threaded comment]
Your version of Excel allows you to read this threaded comment; however, any edits to it will get removed if the file is opened in a newer version of Excel. Learn more: https://go.microsoft.com/fwlink/?linkid=870924
Comment:
    South Clarendon</t>
      </text>
    </comment>
    <comment ref="J72" authorId="8" shapeId="0" xr:uid="{6647AD16-2F89-4199-9EA9-270F5A0F780C}">
      <text>
        <t>[Threaded comment]
Your version of Excel allows you to read this threaded comment; however, any edits to it will get removed if the file is opened in a newer version of Excel. Learn more: https://go.microsoft.com/fwlink/?linkid=870924
Comment:
    Bigi Pan MUMA</t>
      </text>
    </comment>
    <comment ref="H78" authorId="9" shapeId="0" xr:uid="{32BABB35-CEC7-42F1-BB26-A0C4C4FAB7DA}">
      <text>
        <t>[Threaded comment]
Your version of Excel allows you to read this threaded comment; however, any edits to it will get removed if the file is opened in a newer version of Excel. Learn more: https://go.microsoft.com/fwlink/?linkid=870924
Comment:
    Panama: 2
Colombia: 1</t>
      </text>
    </comment>
    <comment ref="I78" authorId="10" shapeId="0" xr:uid="{472FB7C8-7091-4AE3-B9F8-8781996F7475}">
      <text>
        <t>[Threaded comment]
Your version of Excel allows you to read this threaded comment; however, any edits to it will get removed if the file is opened in a newer version of Excel. Learn more: https://go.microsoft.com/fwlink/?linkid=870924
Comment:
    Jamaica 3
Panama 1</t>
      </text>
    </comment>
    <comment ref="H89" authorId="11" shapeId="0" xr:uid="{06A31FED-5F83-4991-BF80-12C4CBBB1FEE}">
      <text>
        <t>[Threaded comment]
Your version of Excel allows you to read this threaded comment; however, any edits to it will get removed if the file is opened in a newer version of Excel. Learn more: https://go.microsoft.com/fwlink/?linkid=870924
Comment:
    Colombia: 1
Jamaica: 1</t>
      </text>
    </comment>
    <comment ref="I89" authorId="12" shapeId="0" xr:uid="{6488843D-70A1-4ABA-BC49-F67E29685E2B}">
      <text>
        <t>[Threaded comment]
Your version of Excel allows you to read this threaded comment; however, any edits to it will get removed if the file is opened in a newer version of Excel. Learn more: https://go.microsoft.com/fwlink/?linkid=870924
Comment:
    Jamaica 1</t>
      </text>
    </comment>
    <comment ref="H106" authorId="13" shapeId="0" xr:uid="{DEBED887-4BC2-4C72-A7B2-CCD6B74615EC}">
      <text>
        <t>[Threaded comment]
Your version of Excel allows you to read this threaded comment; however, any edits to it will get removed if the file is opened in a newer version of Excel. Learn more: https://go.microsoft.com/fwlink/?linkid=870924
Comment:
    Panama: 263
Jamaica: 113</t>
      </text>
    </comment>
    <comment ref="I106" authorId="14" shapeId="0" xr:uid="{A443355A-76B0-44C9-B11A-A432DFAB0725}">
      <text>
        <t>[Threaded comment]
Your version of Excel allows you to read this threaded comment; however, any edits to it will get removed if the file is opened in a newer version of Excel. Learn more: https://go.microsoft.com/fwlink/?linkid=870924
Comment:
    Panama 892
MRV 40</t>
      </text>
    </comment>
    <comment ref="C108" authorId="15" shapeId="0" xr:uid="{19EA99E1-0831-4690-AA46-77F90C3C89E4}">
      <text>
        <t>[Threaded comment]
Your version of Excel allows you to read this threaded comment; however, any edits to it will get removed if the file is opened in a newer version of Excel. Learn more: https://go.microsoft.com/fwlink/?linkid=870924
Comment:
    Planned targets</t>
      </text>
    </comment>
    <comment ref="C109" authorId="16" shapeId="0" xr:uid="{4ADB435A-0D78-4C36-AEC1-3A252D53352C}">
      <text>
        <t>[Threaded comment]
Your version of Excel allows you to read this threaded comment; however, any edits to it will get removed if the file is opened in a newer version of Excel. Learn more: https://go.microsoft.com/fwlink/?linkid=870924
Comment:
    Achieved targets</t>
      </text>
    </comment>
    <comment ref="I127" authorId="17" shapeId="0" xr:uid="{12E231DA-DF8F-4822-BE0A-7DD939D7AC6C}">
      <text>
        <t>[Threaded comment]
Your version of Excel allows you to read this threaded comment; however, any edits to it will get removed if the file is opened in a newer version of Excel. Learn more: https://go.microsoft.com/fwlink/?linkid=870924
Comment:
    Panama 1</t>
      </text>
    </comment>
    <comment ref="H187" authorId="18" shapeId="0" xr:uid="{F4D84446-2A34-490B-A7AD-3EFCBAF191C9}">
      <text>
        <t>[Threaded comment]
Your version of Excel allows you to read this threaded comment; however, any edits to it will get removed if the file is opened in a newer version of Excel. Learn more: https://go.microsoft.com/fwlink/?linkid=870924
Comment:
    Jamaica: 8
MRV: 1</t>
      </text>
    </comment>
    <comment ref="I187" authorId="19" shapeId="0" xr:uid="{44E0AD78-7BDB-447A-BF07-C548F939D483}">
      <text>
        <t>[Threaded comment]
Your version of Excel allows you to read this threaded comment; however, any edits to it will get removed if the file is opened in a newer version of Excel. Learn more: https://go.microsoft.com/fwlink/?linkid=870924
Comment:
    MRV 5
Suriname 1</t>
      </text>
    </comment>
    <comment ref="H198" authorId="20" shapeId="0" xr:uid="{A3D7EC00-2479-4C3E-AB30-992D05C1105C}">
      <text>
        <t>[Threaded comment]
Your version of Excel allows you to read this threaded comment; however, any edits to it will get removed if the file is opened in a newer version of Excel. Learn more: https://go.microsoft.com/fwlink/?linkid=870924
Comment:
    Panama: 53
Colombia: 1</t>
      </text>
    </comment>
    <comment ref="I198" authorId="21" shapeId="0" xr:uid="{2B545739-65A8-4C8E-9E26-A63D0EC9B042}">
      <text>
        <t>[Threaded comment]
Your version of Excel allows you to read this threaded comment; however, any edits to it will get removed if the file is opened in a newer version of Excel. Learn more: https://go.microsoft.com/fwlink/?linkid=870924
Comment:
    Panama 30
MRV 1</t>
      </text>
    </comment>
  </commentList>
</comments>
</file>

<file path=xl/sharedStrings.xml><?xml version="1.0" encoding="utf-8"?>
<sst xmlns="http://schemas.openxmlformats.org/spreadsheetml/2006/main" count="325" uniqueCount="105">
  <si>
    <t>Please refer to the Smart Guide for advice on completing the various fields in the logframe.</t>
  </si>
  <si>
    <t>End of project</t>
  </si>
  <si>
    <t>Project with planned target for the indicator</t>
  </si>
  <si>
    <t>Smart Guide</t>
  </si>
  <si>
    <t>Projects that report progress for 2023 and 2024</t>
  </si>
  <si>
    <t>Projects that report progress for 2024</t>
  </si>
  <si>
    <t>Projects that report progress for 2023</t>
  </si>
  <si>
    <t>Project with no specific target for the indicator</t>
  </si>
  <si>
    <t>PROJECT NAME</t>
  </si>
  <si>
    <t>UK Blue Carbon Fund</t>
  </si>
  <si>
    <t>IMPACT</t>
  </si>
  <si>
    <t>Impact Indicator 1</t>
  </si>
  <si>
    <t>Baseline</t>
  </si>
  <si>
    <t>Targets</t>
  </si>
  <si>
    <t xml:space="preserve">Increased resilience of the mangrove ecosystems intervened by the Blue Carbon Fund programme. </t>
  </si>
  <si>
    <t>Total area of mangrove forest (ha) where deforestation and degradation has been avoided or restored
(Links to ICF KPI 8)</t>
  </si>
  <si>
    <t>Planned</t>
  </si>
  <si>
    <t>TBD</t>
  </si>
  <si>
    <t>Achieved</t>
  </si>
  <si>
    <t>Cumulative</t>
  </si>
  <si>
    <t>Panama</t>
  </si>
  <si>
    <t>Colombia</t>
  </si>
  <si>
    <t>Jamaica</t>
  </si>
  <si>
    <t>Suriname</t>
  </si>
  <si>
    <t>MRV</t>
  </si>
  <si>
    <t>Source</t>
  </si>
  <si>
    <t>The State of the World's Mangroves 2021 reports data generated by the Global Mangrove Watch mapping tool on the extent of mangroves globally, showing the mix of gains and losses, and the cumulative net decline from 1996 to 2016 (Mangrove Extent over Time (total area in ha). Data is aggregated globally and by region of interest (1. North (Florida and Louisiana mangroves), Central America and the Caribbean and 2. South America). Baseline is calculated as the aggregated mangrove extent in ha (2016) of partner countries. Additionality (restoration) or avoided deforestation in intervention sites will be quantified as a net gain or loss in relation to baseline. This is the proxy indicator to measure the contribution attributable to the Blue Carbon fund (project reports) to overall regional mangrove extension. https://www.globalmangrovewatch.org/ Information captured at baseline, midterm and final review through project reports disaggregated by country</t>
  </si>
  <si>
    <t>Impact Indicator 2</t>
  </si>
  <si>
    <t>GHG emissions (MtCO2eq) avoided or reduced at UKBCF sites
(Links to ICF KPI 6)</t>
  </si>
  <si>
    <r>
      <t xml:space="preserve">The Global Mangroves Watch has generated a global baseline map of mangroves for 2010 using ALOS PALSAR and Landsat (optical) data, and changes from this baseline for six epochs between 1996 and 2016. Annual maps are planned from 2018 and onwards.  GHG emission in intervention sites will be quantified as a net gain or loss in relation to baseline. This will be the proxy indicator to measure the contribution/additionality attributable to the Blue Carbon fund to overall regional mangroves' carbon sequestration potential. https://www.globalmangrovewatch.org . Baseline estimated as the aggregated total organic carbon stored in partner countries mangroves in above-ground biomass and stored in the upper 1m of soil meseaured in Mt CO₂e (2016). </t>
    </r>
    <r>
      <rPr>
        <sz val="9"/>
        <color rgb="FFFF0000"/>
        <rFont val="Arial"/>
        <family val="2"/>
      </rPr>
      <t xml:space="preserve">Blue carbon MRV project will be led by the University of West Indies. The objective is to have a standarized methodology for the measurement of mangrove extent and GHG emissions with site specific carbon sequestration factors for ICF-IDB intervention areas. Milestones and target values will be provided by the carbon stock analysis deployed as part of the Blue Carbon Fund MRV. Yearly data will be collected by project teams as part of annual reports and nourished to the Regional Database &amp; Knowledge Platform. Information disaggregated by country. </t>
    </r>
  </si>
  <si>
    <t>OUTCOME 1: Environment</t>
  </si>
  <si>
    <t>Outcome Indicator 1.1</t>
  </si>
  <si>
    <t>Assumptions</t>
  </si>
  <si>
    <t>ICF-IDB program is successful in contributing to biodiversity conservation, sustainable use of natural resources and climate change adaptation and mitigation. This creates the incentive for others to act towards these goals.</t>
  </si>
  <si>
    <t>Hectares (ha) of mangrove forest under sustainable management as a result of UKBCF support 
(Links to ICF KPI 17)</t>
  </si>
  <si>
    <r>
      <t xml:space="preserve">
</t>
    </r>
    <r>
      <rPr>
        <b/>
        <sz val="9"/>
        <rFont val="Arial"/>
        <family val="2"/>
      </rPr>
      <t>From updated ToC (v4, October 2023)</t>
    </r>
    <r>
      <rPr>
        <sz val="9"/>
        <rFont val="Arial"/>
        <family val="2"/>
      </rPr>
      <t xml:space="preserve">
&gt; Partner country governments allocate resources for the elaboration of technical studies to determine the contribution of mangrove ecosystems to climate change mitigation in the long term.
&gt; Partner country governments make commitments from their national budgets for scale and leverage of Blue Carbon initiatives and in applying the resulting outcomes/ recommendations/ inputs.
&gt; Available information and data are technically suitable to measure and evaluate climate and environmental results attributable to project implementation supported by the Blue Carbon Fund.   
</t>
    </r>
    <r>
      <rPr>
        <b/>
        <sz val="9"/>
        <rFont val="Arial"/>
        <family val="2"/>
      </rPr>
      <t>From previous logframe (June 2022)</t>
    </r>
    <r>
      <rPr>
        <sz val="9"/>
        <rFont val="Arial"/>
        <family val="2"/>
      </rPr>
      <t xml:space="preserve">
a. ICF-IDB program is responsible (after additionality considerations) for changes in area of mangroves deforested or degraded, ecosystem service provision and number of carbon assessments in target program areas.
b. Countries are actively engaged in updating national environmental, climate change and development policies to incorporate blue carbon considerations
c. Firms and professionals hired to design/execute activities at a local level meet the required expertise to deliver the expected results.
d. Effective inter-institutional coordination within partner country governments to support project implementation.
e. Local communities are willing to actively participate in partnerships with actors across scales for the sustainable use of mangroves.</t>
    </r>
  </si>
  <si>
    <t xml:space="preserve">Colombia </t>
  </si>
  <si>
    <t>Baseline, milestones and target values will be provided by the mangrove cover assessment deployed as part of the Blue Carbon Fund MRV. Yearly data will be collected by project teams as part of annual reports and nourished to the Regional Database &amp; Knowledge Platform. Reported annually in hectares. Information disaggregated by country</t>
  </si>
  <si>
    <t>INPUTS (£)</t>
  </si>
  <si>
    <t>Defra (£)</t>
  </si>
  <si>
    <t>Govt (£)</t>
  </si>
  <si>
    <t>Other (£)</t>
  </si>
  <si>
    <t>Total (£)</t>
  </si>
  <si>
    <t>Defra SHARE (%)</t>
  </si>
  <si>
    <t>INPUTS (HR)</t>
  </si>
  <si>
    <t>Defra (FTEs)</t>
  </si>
  <si>
    <t>OUTCOME 2: Development</t>
  </si>
  <si>
    <t>Outcome Indicator 2.2</t>
  </si>
  <si>
    <t xml:space="preserve"> ICF-IDB program delivers positive outcomes for communities by incorporating blue carbon considerations into national policies and development planning</t>
  </si>
  <si>
    <t>Number of government, private sector and non profit organizations with an improved awareness in Blue Carbon. (as shown through surveys)</t>
  </si>
  <si>
    <r>
      <rPr>
        <b/>
        <sz val="9"/>
        <rFont val="Arial"/>
        <family val="2"/>
      </rPr>
      <t>From updated ToC (v4, October 2023)</t>
    </r>
    <r>
      <rPr>
        <sz val="9"/>
        <rFont val="Arial"/>
        <family val="2"/>
      </rPr>
      <t xml:space="preserve">
&gt; Partner country governments allocate resources for the elaboration of technical studies to determine the contribution of mangrove ecosystems to climate change mitigation in the long term.
</t>
    </r>
    <r>
      <rPr>
        <b/>
        <sz val="9"/>
        <rFont val="Arial"/>
        <family val="2"/>
      </rPr>
      <t>From previous logframe (June 2022)</t>
    </r>
    <r>
      <rPr>
        <sz val="9"/>
        <rFont val="Arial"/>
        <family val="2"/>
      </rPr>
      <t xml:space="preserve">
As per Outcome 1</t>
    </r>
  </si>
  <si>
    <t>Biennial surveys of policy actors in countries where national mangrove policy frameworks are being attempted through the program. Information disaggregated by country. The surveys will be designed to capture specific proposals reported by the attendees to the workshops to integrate blue carbon in policy instruments or initiatives related to their work.</t>
  </si>
  <si>
    <t>OUTPUT 1: Ecosystem management</t>
  </si>
  <si>
    <t>Output Indicator 1.1</t>
  </si>
  <si>
    <t>Assistance provided to improve the flow of ecosystem services of mangrove forests in targeted countries</t>
  </si>
  <si>
    <t xml:space="preserve">Number of project sites (#) with an estimated blue carbon baseline scenario </t>
  </si>
  <si>
    <r>
      <rPr>
        <b/>
        <sz val="9"/>
        <rFont val="Arial"/>
        <family val="2"/>
      </rPr>
      <t xml:space="preserve">From updated ToC (v4, October 2023)
</t>
    </r>
    <r>
      <rPr>
        <sz val="9"/>
        <rFont val="Arial"/>
        <family val="2"/>
      </rPr>
      <t xml:space="preserve">&gt; Firms and professionals hired to design/execute activities at a local level meet the required expertise to deliver the expected results
&gt; Local communities are willing to actively participate in partnerships with actors across scales for the sustainable use of mangroves
&gt; Security conditions permit field teams to work in field sites.
</t>
    </r>
    <r>
      <rPr>
        <b/>
        <sz val="9"/>
        <rFont val="Arial"/>
        <family val="2"/>
      </rPr>
      <t>From previous logframe (June 2022)</t>
    </r>
    <r>
      <rPr>
        <sz val="9"/>
        <rFont val="Arial"/>
        <family val="2"/>
      </rPr>
      <t xml:space="preserve">
a. Mapping and carbon estimating technology/methods effectively generates the products due to the availability of data and site visits.
b. Local partners are engaged and agree with project implementers on developing tailored restoration/conservation plans. 
c. Executing agencies incorporate a biological assessment component as part of their baseline and their final report in accordance with the Blue Carbon MRV guidelines.</t>
    </r>
  </si>
  <si>
    <t>Baseline assessment MRV project. Aggregrate of number of assesments undertaken. Information disaggregated by country</t>
  </si>
  <si>
    <t>Output Indicator 1.2</t>
  </si>
  <si>
    <t>Number of physical and biological assessments (#) of targeted areas produced</t>
  </si>
  <si>
    <t>Baseline assessment MRV project. Aggregrate of number of mapping activities undertaken. Information disaggregated by country</t>
  </si>
  <si>
    <t xml:space="preserve">IMPACT WEIGHTING (40%) </t>
  </si>
  <si>
    <t>Output Indicator 1.3</t>
  </si>
  <si>
    <t>Number of restoration/conservation management plans developed, adopted and implemented (#)</t>
  </si>
  <si>
    <t>RISK RATING</t>
  </si>
  <si>
    <t>Baseline assessment MRV project. Aggregrate of number of management/restoration plans undertaken and implemented. Annual project reports. Information disaggregated by country</t>
  </si>
  <si>
    <t>Medium</t>
  </si>
  <si>
    <t>OUTPUT 2: Community Management</t>
  </si>
  <si>
    <t>Output Indicator 2.1</t>
  </si>
  <si>
    <t xml:space="preserve">Capacity building to enable communities to fully realize the co-benefits of improved outcomes in mangrove protection. </t>
  </si>
  <si>
    <t>Number of people (#) trained in sustainable use of mangrove resources.</t>
  </si>
  <si>
    <r>
      <rPr>
        <b/>
        <sz val="9"/>
        <rFont val="Arial"/>
        <family val="2"/>
      </rPr>
      <t>From updated ToC (v4, October 2023)</t>
    </r>
    <r>
      <rPr>
        <sz val="9"/>
        <rFont val="Arial"/>
        <family val="2"/>
      </rPr>
      <t xml:space="preserve">
&gt; Firms and professionals hired to design/execute activities at a local level meet the required expertise to deliver the expected results
&gt; Local communities are willing to actively participate in partnerships with actors across scales for the sustainable use of mangroves
&gt; Security conditions permit field teams to work in field sites.
</t>
    </r>
    <r>
      <rPr>
        <b/>
        <sz val="9"/>
        <rFont val="Arial"/>
        <family val="2"/>
      </rPr>
      <t>From previous logframe (June 2022)</t>
    </r>
    <r>
      <rPr>
        <sz val="9"/>
        <rFont val="Arial"/>
        <family val="2"/>
      </rPr>
      <t xml:space="preserve">
a. Project implementers are able to generate active community engagement in mangrove conservation from the economic and environmental resilience perspectives.
b. Training meets the needs of communities to build their capacity to continue sustainable use of mangrove resources beyond the lifetime of the programme</t>
    </r>
  </si>
  <si>
    <t>Male</t>
  </si>
  <si>
    <t>Female</t>
  </si>
  <si>
    <t xml:space="preserve">Male </t>
  </si>
  <si>
    <t>Annual project reports. Information disaggregated by country, gender, age, region, etnicity</t>
  </si>
  <si>
    <t>Output Indicator 2.2</t>
  </si>
  <si>
    <t>Number of community-based projects for the protection of mangroves implemented (#)</t>
  </si>
  <si>
    <t>Annual project reports. Information disaggregated by country</t>
  </si>
  <si>
    <t>IMPACT WEIGHTING (20 %)</t>
  </si>
  <si>
    <t>Output Indicator 2.3</t>
  </si>
  <si>
    <t>Number of sites where a community resource monitoring protocol is in place</t>
  </si>
  <si>
    <t>TBC</t>
  </si>
  <si>
    <t>OUTPUT 3 [Alternative Livelihoods - TBC]</t>
  </si>
  <si>
    <t>Output Indicator 3.1</t>
  </si>
  <si>
    <t>End of Program</t>
  </si>
  <si>
    <t>To come on stream subject to approval of new pipeline projects. Indicator number and wording to be validated with executing agencies and finalised by IDB &amp; Defra</t>
  </si>
  <si>
    <t>Output Indicator 3.2</t>
  </si>
  <si>
    <t>IMPACT WEIGHTING (%)</t>
  </si>
  <si>
    <t>Output Indicator 3.3</t>
  </si>
  <si>
    <t>Target 2026 (EOP)</t>
  </si>
  <si>
    <t>OUTPUT 4: Knowledge Development &amp; Sensitization</t>
  </si>
  <si>
    <t>Output Indicator 4.1</t>
  </si>
  <si>
    <t>Assistance provided to develop and improve local and national frameworks for governance of mangrove forests in partner countries</t>
  </si>
  <si>
    <t>Number of policy, technological, financial and regulatory assessments undertaken through the program (#)</t>
  </si>
  <si>
    <r>
      <rPr>
        <b/>
        <sz val="9"/>
        <rFont val="Arial"/>
        <family val="2"/>
      </rPr>
      <t>From updated ToC (v4, October 2023)</t>
    </r>
    <r>
      <rPr>
        <sz val="9"/>
        <rFont val="Arial"/>
        <family val="2"/>
      </rPr>
      <t xml:space="preserve">
&gt; Firms and professionals hired to design/execute activities at a local level meet the required expertise to deliver the expected results
&gt; Local communities are willing to actively participate in partnerships with actors across scales for the sustainable use of mangroves
&gt; Security conditions permit field teams to work in field sites.
</t>
    </r>
    <r>
      <rPr>
        <b/>
        <sz val="9"/>
        <rFont val="Arial"/>
        <family val="2"/>
      </rPr>
      <t>From previous logframe (June 2022)</t>
    </r>
    <r>
      <rPr>
        <sz val="9"/>
        <rFont val="Arial"/>
        <family val="2"/>
      </rPr>
      <t xml:space="preserve">
a. Partners from the public and private sectors are engaged and willing to develop the policy, technological, financial, and regulatory assessments.
b. Enough evidence is generated to develop the knowledge materials and policy documents. Partners are engaged in sharing them with stakeholders.
c. Adequate communication channels are put in place to convene parts in meetings.
d. Adequate portfolio design and agreement between parts are achieved. Project formulation and approval are achieved effectively.</t>
    </r>
  </si>
  <si>
    <t>Mid-term and final reports. Aggregrate of number of policies and assesments undertaken. Information disaggregated by country and beneficiary institution.</t>
  </si>
  <si>
    <t>Output Indicator 4.2</t>
  </si>
  <si>
    <t xml:space="preserve">Number of Knowledge Sharing platforms (#) established under the ICF program </t>
  </si>
  <si>
    <t>Mid-term and final reports. Aggregate of number of platforms developed to share information. Information disaggregated by country and beneficiary institution.</t>
  </si>
  <si>
    <t>IMPACT WEIGHTING (40 %)</t>
  </si>
  <si>
    <t>Output Indicator 4.3</t>
  </si>
  <si>
    <t>Number of knowledge products/ policy documents produced and shared (#) among Blue Carbon ground operators, enabling multi-stakeholder engagement.</t>
  </si>
  <si>
    <t>Mid-term and final reports.</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</si>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</sst>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sz val="8"/>
      <name val="Arial"/>
      <family val="2"/>
    </font>
    <font>
      <sz val="11"/>
      <name val="Arial"/>
      <family val="2"/>
    </font>
    <font>
      <u/>
      <sz val="10"/>
      <color theme="10"/>
      <name val="Arial"/>
    </font>
    <font>
      <b/>
      <sz val="9"/>
      <name val="Arial"/>
      <family val="2"/>
    </font>
    <font>
      <sz val="9"/>
      <name val="Arial"/>
      <family val="2"/>
    </font>
    <font>
      <sz val="9"/>
      <color rgb="FFFF0000"/>
      <name val="Arial"/>
      <family val="2"/>
    </font>
    <font>
      <sz val="9"/>
      <color indexed="81"/>
      <name val="Tahoma"/>
      <charset val="1"/>
    </font>
  </fonts>
  <fills count="39">
    <fill>
      <patternFill patternType="none"/>
    </fill>
    <fill>
      <patternFill patternType="gray125"/>
    </fill>
    <fill>
      <patternFill patternType="solid">
        <fgColor theme="8"/>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0" tint="-0.14999847407452621"/>
        <bgColor indexed="64"/>
      </patternFill>
    </fill>
    <fill>
      <patternFill patternType="solid">
        <fgColor indexed="47"/>
        <bgColor indexed="64"/>
      </patternFill>
    </fill>
    <fill>
      <patternFill patternType="solid">
        <fgColor theme="7" tint="0.79998168889431442"/>
        <bgColor indexed="64"/>
      </patternFill>
    </fill>
    <fill>
      <patternFill patternType="solid">
        <fgColor rgb="FFFF0000"/>
        <bgColor rgb="FF000000"/>
      </patternFill>
    </fill>
    <fill>
      <patternFill patternType="solid">
        <fgColor rgb="FFFFFF00"/>
        <bgColor rgb="FF000000"/>
      </patternFill>
    </fill>
    <fill>
      <patternFill patternType="solid">
        <fgColor rgb="FFCCC0DA"/>
        <bgColor rgb="FF000000"/>
      </patternFill>
    </fill>
    <fill>
      <patternFill patternType="solid">
        <fgColor theme="9" tint="0.59999389629810485"/>
        <bgColor rgb="FF000000"/>
      </patternFill>
    </fill>
    <fill>
      <patternFill patternType="solid">
        <fgColor rgb="FF00B050"/>
        <bgColor rgb="FF000000"/>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8" tint="-0.249977111117893"/>
        <bgColor indexed="64"/>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FF99FF"/>
        <bgColor rgb="FF000000"/>
      </patternFill>
    </fill>
    <fill>
      <patternFill patternType="solid">
        <fgColor rgb="FFFF99FF"/>
        <bgColor indexed="64"/>
      </patternFill>
    </fill>
    <fill>
      <patternFill patternType="solid">
        <fgColor theme="7" tint="0.59999389629810485"/>
        <bgColor rgb="FF000000"/>
      </patternFill>
    </fill>
    <fill>
      <patternFill patternType="solid">
        <fgColor theme="2"/>
        <bgColor rgb="FF000000"/>
      </patternFill>
    </fill>
    <fill>
      <patternFill patternType="solid">
        <fgColor rgb="FF99CCFF"/>
        <bgColor rgb="FF000000"/>
      </patternFill>
    </fill>
    <fill>
      <patternFill patternType="solid">
        <fgColor rgb="FFFFFF99"/>
        <bgColor rgb="FF000000"/>
      </patternFill>
    </fill>
    <fill>
      <patternFill patternType="solid">
        <fgColor rgb="FFCCFFCC"/>
        <bgColor rgb="FF000000"/>
      </patternFill>
    </fill>
    <fill>
      <patternFill patternType="solid">
        <fgColor rgb="FFFFFFFF"/>
        <bgColor rgb="FF000000"/>
      </patternFill>
    </fill>
    <fill>
      <patternFill patternType="solid">
        <fgColor rgb="FFC0C0C0"/>
        <bgColor rgb="FF000000"/>
      </patternFill>
    </fill>
    <fill>
      <patternFill patternType="solid">
        <fgColor rgb="FFE4DFEC"/>
        <bgColor rgb="FF000000"/>
      </patternFill>
    </fill>
    <fill>
      <patternFill patternType="solid">
        <fgColor theme="8"/>
        <bgColor rgb="FF000000"/>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s>
  <cellStyleXfs count="2">
    <xf numFmtId="0" fontId="0" fillId="0" borderId="0"/>
    <xf numFmtId="0" fontId="4" fillId="0" borderId="0" applyNumberFormat="0" applyFill="0" applyBorder="0" applyAlignment="0" applyProtection="0"/>
  </cellStyleXfs>
  <cellXfs count="201">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2" borderId="1" xfId="0" applyFill="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vertical="center"/>
    </xf>
    <xf numFmtId="0" fontId="3" fillId="3" borderId="3" xfId="0" applyFont="1" applyFill="1" applyBorder="1" applyAlignment="1">
      <alignment vertical="center"/>
    </xf>
    <xf numFmtId="0" fontId="3" fillId="4"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0" borderId="0" xfId="0" applyFont="1" applyAlignment="1">
      <alignment horizontal="center" vertical="center"/>
    </xf>
    <xf numFmtId="0" fontId="3" fillId="6" borderId="5" xfId="0" applyFont="1" applyFill="1" applyBorder="1" applyAlignment="1">
      <alignment horizontal="center" vertical="center"/>
    </xf>
    <xf numFmtId="0" fontId="2" fillId="0" borderId="6" xfId="0" applyFont="1" applyBorder="1" applyAlignment="1">
      <alignment horizontal="center" vertical="center" wrapText="1"/>
    </xf>
    <xf numFmtId="0" fontId="4" fillId="0" borderId="0" xfId="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7" borderId="7" xfId="0" applyFont="1" applyFill="1" applyBorder="1" applyAlignment="1">
      <alignment horizontal="center" vertical="center"/>
    </xf>
    <xf numFmtId="0" fontId="2" fillId="0" borderId="8" xfId="0" applyFont="1" applyBorder="1" applyAlignment="1">
      <alignment horizontal="center" vertical="center" wrapText="1"/>
    </xf>
    <xf numFmtId="0" fontId="5" fillId="8" borderId="9" xfId="0" applyFont="1" applyFill="1" applyBorder="1" applyAlignment="1">
      <alignment vertical="center"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4" xfId="0" applyFont="1" applyBorder="1" applyAlignment="1">
      <alignment vertical="top" wrapText="1"/>
    </xf>
    <xf numFmtId="0" fontId="5" fillId="9" borderId="12" xfId="0" applyFont="1" applyFill="1" applyBorder="1" applyAlignment="1">
      <alignment vertical="center" wrapText="1"/>
    </xf>
    <xf numFmtId="0" fontId="5" fillId="8" borderId="13" xfId="0" applyFont="1" applyFill="1" applyBorder="1" applyAlignment="1">
      <alignment vertical="center" wrapText="1"/>
    </xf>
    <xf numFmtId="0" fontId="5" fillId="10" borderId="13" xfId="0" applyFont="1" applyFill="1" applyBorder="1" applyAlignment="1">
      <alignment vertical="center" wrapText="1"/>
    </xf>
    <xf numFmtId="0" fontId="5" fillId="10" borderId="13" xfId="0" applyFont="1" applyFill="1" applyBorder="1" applyAlignment="1">
      <alignment horizontal="center" vertical="center" wrapText="1"/>
    </xf>
    <xf numFmtId="0" fontId="5" fillId="11" borderId="14" xfId="0" applyFont="1" applyFill="1" applyBorder="1" applyAlignment="1">
      <alignment horizontal="left" vertical="center" wrapText="1"/>
    </xf>
    <xf numFmtId="0" fontId="6" fillId="12" borderId="14"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5" fillId="0" borderId="9" xfId="0" applyFont="1" applyBorder="1" applyAlignment="1">
      <alignment horizontal="center" vertical="center" wrapText="1"/>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5" fillId="0" borderId="9" xfId="0" applyFont="1" applyBorder="1" applyAlignment="1">
      <alignment vertical="center" wrapText="1"/>
    </xf>
    <xf numFmtId="0" fontId="5" fillId="11" borderId="16" xfId="0" applyFont="1" applyFill="1" applyBorder="1" applyAlignment="1">
      <alignment horizontal="left" vertical="center" wrapText="1"/>
    </xf>
    <xf numFmtId="0" fontId="6" fillId="12" borderId="17"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3" borderId="9" xfId="0" applyFont="1" applyFill="1" applyBorder="1" applyAlignment="1">
      <alignment vertical="center" wrapText="1"/>
    </xf>
    <xf numFmtId="0" fontId="6" fillId="14" borderId="9" xfId="0" applyFont="1" applyFill="1" applyBorder="1" applyAlignment="1">
      <alignment vertical="center" wrapText="1"/>
    </xf>
    <xf numFmtId="0" fontId="5" fillId="6" borderId="19" xfId="0" applyFont="1" applyFill="1" applyBorder="1" applyAlignment="1">
      <alignment horizontal="center" vertical="center" wrapText="1"/>
    </xf>
    <xf numFmtId="0" fontId="6" fillId="6" borderId="19" xfId="0" applyFont="1" applyFill="1" applyBorder="1" applyAlignment="1">
      <alignment vertical="center" wrapText="1"/>
    </xf>
    <xf numFmtId="0" fontId="6" fillId="6" borderId="1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6" borderId="19" xfId="0" applyFont="1" applyFill="1" applyBorder="1" applyAlignment="1">
      <alignment vertical="center" wrapText="1"/>
    </xf>
    <xf numFmtId="0" fontId="5" fillId="6" borderId="3"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6" borderId="3" xfId="0" applyFont="1" applyFill="1" applyBorder="1" applyAlignment="1">
      <alignment vertical="center" wrapText="1"/>
    </xf>
    <xf numFmtId="0" fontId="6" fillId="6"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6" fillId="7" borderId="3"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6" fillId="7" borderId="3" xfId="0" applyFont="1" applyFill="1" applyBorder="1" applyAlignment="1">
      <alignment vertical="center" wrapText="1"/>
    </xf>
    <xf numFmtId="0" fontId="5" fillId="10" borderId="18"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16" xfId="0" applyFont="1" applyFill="1" applyBorder="1" applyAlignment="1">
      <alignment horizontal="center" vertical="center" wrapText="1"/>
    </xf>
    <xf numFmtId="0" fontId="5" fillId="11" borderId="17" xfId="0" applyFont="1" applyFill="1" applyBorder="1" applyAlignment="1">
      <alignment horizontal="left" vertical="center" wrapText="1"/>
    </xf>
    <xf numFmtId="0" fontId="6" fillId="12" borderId="12"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6" fillId="15" borderId="9" xfId="0" applyFont="1" applyFill="1" applyBorder="1" applyAlignment="1">
      <alignment vertical="center" wrapText="1"/>
    </xf>
    <xf numFmtId="0" fontId="6" fillId="7" borderId="19" xfId="0" applyFont="1" applyFill="1" applyBorder="1" applyAlignment="1">
      <alignment vertical="center" wrapText="1"/>
    </xf>
    <xf numFmtId="0" fontId="6" fillId="7" borderId="19" xfId="0" applyFont="1" applyFill="1" applyBorder="1" applyAlignment="1">
      <alignment horizontal="center" vertical="center" wrapText="1"/>
    </xf>
    <xf numFmtId="0" fontId="5" fillId="11" borderId="12"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9" borderId="9" xfId="0" applyFont="1" applyFill="1" applyBorder="1" applyAlignment="1">
      <alignment vertical="center" wrapText="1"/>
    </xf>
    <xf numFmtId="0" fontId="5" fillId="8" borderId="4" xfId="0" applyFont="1" applyFill="1" applyBorder="1" applyAlignment="1">
      <alignment vertical="center" wrapText="1"/>
    </xf>
    <xf numFmtId="0" fontId="5" fillId="10" borderId="4" xfId="0" applyFont="1" applyFill="1" applyBorder="1" applyAlignment="1">
      <alignment vertical="center" wrapText="1"/>
    </xf>
    <xf numFmtId="0" fontId="5" fillId="16" borderId="4"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16" xfId="0" applyFont="1" applyBorder="1" applyAlignment="1">
      <alignment horizontal="left" vertical="center" wrapText="1"/>
    </xf>
    <xf numFmtId="0" fontId="6" fillId="14" borderId="9" xfId="0" applyFont="1" applyFill="1" applyBorder="1" applyAlignment="1">
      <alignment horizontal="center" vertical="center" wrapText="1"/>
    </xf>
    <xf numFmtId="0" fontId="6" fillId="7" borderId="19" xfId="0" applyFont="1" applyFill="1" applyBorder="1" applyAlignment="1">
      <alignment horizontal="left" vertical="center" wrapText="1"/>
    </xf>
    <xf numFmtId="0" fontId="6" fillId="0" borderId="17" xfId="0" applyFont="1" applyBorder="1" applyAlignment="1">
      <alignment horizontal="left" vertical="center" wrapText="1"/>
    </xf>
    <xf numFmtId="0" fontId="5" fillId="9" borderId="14" xfId="0" applyFont="1" applyFill="1" applyBorder="1" applyAlignment="1">
      <alignment vertical="center" wrapText="1"/>
    </xf>
    <xf numFmtId="0" fontId="5" fillId="13" borderId="13" xfId="0" applyFont="1" applyFill="1" applyBorder="1" applyAlignment="1">
      <alignment vertical="center" wrapText="1"/>
    </xf>
    <xf numFmtId="0" fontId="5" fillId="13" borderId="13" xfId="0" applyFont="1" applyFill="1" applyBorder="1" applyAlignment="1">
      <alignment horizontal="center" vertical="center" wrapText="1"/>
    </xf>
    <xf numFmtId="0" fontId="5" fillId="13" borderId="10" xfId="0" applyFont="1" applyFill="1" applyBorder="1" applyAlignment="1">
      <alignment vertical="center" wrapText="1"/>
    </xf>
    <xf numFmtId="0" fontId="5" fillId="13" borderId="4" xfId="0" applyFont="1" applyFill="1" applyBorder="1" applyAlignment="1">
      <alignment vertical="center" wrapText="1"/>
    </xf>
    <xf numFmtId="0" fontId="5" fillId="9" borderId="12" xfId="0" applyFont="1" applyFill="1" applyBorder="1" applyAlignment="1">
      <alignment vertical="center" wrapText="1"/>
    </xf>
    <xf numFmtId="0" fontId="5" fillId="0" borderId="13" xfId="0" applyFont="1" applyBorder="1" applyAlignment="1">
      <alignment vertical="center" wrapText="1"/>
    </xf>
    <xf numFmtId="0" fontId="5" fillId="0" borderId="13" xfId="0" applyFont="1" applyBorder="1" applyAlignment="1">
      <alignment horizontal="center"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13" borderId="4" xfId="0" applyFont="1" applyFill="1" applyBorder="1" applyAlignment="1">
      <alignment vertical="center" wrapText="1"/>
    </xf>
    <xf numFmtId="0" fontId="5" fillId="13" borderId="9" xfId="0" applyFont="1" applyFill="1" applyBorder="1" applyAlignment="1">
      <alignment vertical="center" wrapText="1"/>
    </xf>
    <xf numFmtId="0" fontId="5" fillId="11" borderId="15" xfId="0" applyFont="1" applyFill="1" applyBorder="1" applyAlignment="1">
      <alignment vertical="center" wrapText="1"/>
    </xf>
    <xf numFmtId="0" fontId="5" fillId="11" borderId="24" xfId="0" applyFont="1" applyFill="1" applyBorder="1" applyAlignment="1">
      <alignment vertical="center" wrapText="1"/>
    </xf>
    <xf numFmtId="0" fontId="5" fillId="11" borderId="23" xfId="0" applyFont="1" applyFill="1" applyBorder="1" applyAlignment="1">
      <alignment vertical="center" wrapText="1"/>
    </xf>
    <xf numFmtId="0" fontId="5" fillId="0" borderId="21" xfId="0" applyFont="1" applyBorder="1" applyAlignment="1">
      <alignment vertical="center" wrapText="1"/>
    </xf>
    <xf numFmtId="0" fontId="5" fillId="11" borderId="20" xfId="0" applyFont="1" applyFill="1" applyBorder="1" applyAlignment="1">
      <alignment vertical="center" wrapText="1"/>
    </xf>
    <xf numFmtId="0" fontId="5" fillId="11" borderId="21" xfId="0" applyFont="1" applyFill="1" applyBorder="1" applyAlignment="1">
      <alignment vertical="center" wrapText="1"/>
    </xf>
    <xf numFmtId="0" fontId="5" fillId="11" borderId="13" xfId="0" applyFont="1" applyFill="1" applyBorder="1" applyAlignment="1">
      <alignment vertical="center" wrapText="1"/>
    </xf>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0" fontId="5" fillId="10" borderId="23" xfId="0" applyFont="1" applyFill="1" applyBorder="1" applyAlignment="1">
      <alignment vertical="center" wrapText="1"/>
    </xf>
    <xf numFmtId="0" fontId="5" fillId="10" borderId="16" xfId="0" applyFont="1" applyFill="1" applyBorder="1" applyAlignment="1">
      <alignment horizontal="center" vertical="center" wrapText="1"/>
    </xf>
    <xf numFmtId="0" fontId="5" fillId="10" borderId="16" xfId="0" applyFont="1" applyFill="1" applyBorder="1" applyAlignment="1">
      <alignment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6" fillId="5"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17" borderId="13"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0" borderId="4" xfId="0" applyFont="1" applyBorder="1" applyAlignment="1">
      <alignment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3" xfId="0" applyFont="1" applyBorder="1" applyAlignment="1">
      <alignment horizontal="center" vertical="center" wrapText="1"/>
    </xf>
    <xf numFmtId="0" fontId="6" fillId="1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0" borderId="16" xfId="0" applyFont="1" applyBorder="1" applyAlignment="1">
      <alignment horizontal="center" vertical="center" wrapText="1"/>
    </xf>
    <xf numFmtId="0" fontId="5" fillId="14" borderId="9" xfId="0" applyFont="1" applyFill="1" applyBorder="1" applyAlignment="1">
      <alignment horizontal="center" vertical="center" wrapText="1"/>
    </xf>
    <xf numFmtId="0" fontId="5" fillId="18" borderId="19" xfId="0" applyFont="1" applyFill="1" applyBorder="1" applyAlignment="1">
      <alignment horizontal="center" vertical="center" wrapText="1"/>
    </xf>
    <xf numFmtId="0" fontId="6" fillId="17" borderId="19" xfId="0" applyFont="1" applyFill="1" applyBorder="1" applyAlignment="1">
      <alignment horizontal="center" vertical="center" wrapText="1"/>
    </xf>
    <xf numFmtId="0" fontId="5" fillId="17" borderId="19" xfId="0" applyFont="1" applyFill="1" applyBorder="1" applyAlignment="1">
      <alignment horizontal="center" vertical="center" wrapText="1"/>
    </xf>
    <xf numFmtId="0" fontId="5" fillId="17" borderId="13" xfId="0" applyFont="1" applyFill="1" applyBorder="1" applyAlignment="1">
      <alignment horizontal="center" vertical="center" wrapText="1"/>
    </xf>
    <xf numFmtId="0" fontId="5" fillId="19" borderId="19"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20" borderId="19" xfId="0" applyFont="1" applyFill="1" applyBorder="1" applyAlignment="1">
      <alignment horizontal="center" vertical="center" wrapText="1"/>
    </xf>
    <xf numFmtId="0" fontId="5" fillId="21" borderId="19"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5" fillId="22" borderId="19" xfId="0" applyFont="1" applyFill="1" applyBorder="1" applyAlignment="1">
      <alignment horizontal="center" vertical="center" wrapText="1"/>
    </xf>
    <xf numFmtId="0" fontId="6" fillId="0" borderId="12" xfId="0" applyFont="1" applyBorder="1" applyAlignment="1">
      <alignment horizontal="center" vertical="center" wrapText="1"/>
    </xf>
    <xf numFmtId="0" fontId="5" fillId="23" borderId="19" xfId="0" applyFont="1" applyFill="1" applyBorder="1" applyAlignment="1">
      <alignment horizontal="center" vertical="center" wrapText="1"/>
    </xf>
    <xf numFmtId="0" fontId="6" fillId="24" borderId="3" xfId="0" applyFont="1" applyFill="1" applyBorder="1" applyAlignment="1">
      <alignment horizontal="center" vertical="center" wrapText="1"/>
    </xf>
    <xf numFmtId="0" fontId="5" fillId="16" borderId="13" xfId="0" applyFont="1" applyFill="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horizontal="left" vertical="center" wrapText="1"/>
    </xf>
    <xf numFmtId="0" fontId="5" fillId="13" borderId="20" xfId="0" applyFont="1" applyFill="1" applyBorder="1" applyAlignment="1">
      <alignment vertical="center" wrapText="1"/>
    </xf>
    <xf numFmtId="0" fontId="5" fillId="25" borderId="19" xfId="0" applyFont="1" applyFill="1" applyBorder="1" applyAlignment="1">
      <alignment horizontal="center" vertical="center" wrapText="1"/>
    </xf>
    <xf numFmtId="0" fontId="5" fillId="26" borderId="19" xfId="0" applyFont="1" applyFill="1" applyBorder="1" applyAlignment="1">
      <alignment horizontal="center" vertical="center" wrapText="1"/>
    </xf>
    <xf numFmtId="0" fontId="6" fillId="27" borderId="19"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5" fillId="28" borderId="19" xfId="0" applyFont="1" applyFill="1" applyBorder="1" applyAlignment="1">
      <alignment horizontal="center" vertical="center" wrapText="1"/>
    </xf>
    <xf numFmtId="0" fontId="6" fillId="29" borderId="19" xfId="0" applyFont="1" applyFill="1" applyBorder="1" applyAlignment="1">
      <alignment horizontal="center" vertical="center" wrapText="1"/>
    </xf>
    <xf numFmtId="0" fontId="5" fillId="30" borderId="19" xfId="0" applyFont="1" applyFill="1" applyBorder="1" applyAlignment="1">
      <alignment horizontal="center" vertical="center" wrapText="1"/>
    </xf>
    <xf numFmtId="0" fontId="5" fillId="25" borderId="3" xfId="0" applyFont="1" applyFill="1" applyBorder="1" applyAlignment="1">
      <alignment horizontal="center" vertical="center" wrapText="1"/>
    </xf>
    <xf numFmtId="0" fontId="6" fillId="27" borderId="3"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29" borderId="3"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31" borderId="19"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6" fillId="17" borderId="17"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6" fillId="24" borderId="14" xfId="0" applyFont="1" applyFill="1" applyBorder="1" applyAlignment="1">
      <alignment horizontal="center" vertical="center" wrapText="1"/>
    </xf>
    <xf numFmtId="0" fontId="5" fillId="32" borderId="12" xfId="0" applyFont="1" applyFill="1" applyBorder="1" applyAlignment="1">
      <alignment vertical="center" wrapText="1"/>
    </xf>
    <xf numFmtId="0" fontId="5" fillId="33" borderId="13" xfId="0" applyFont="1" applyFill="1" applyBorder="1" applyAlignment="1">
      <alignment vertical="center" wrapText="1"/>
    </xf>
    <xf numFmtId="0" fontId="5" fillId="34" borderId="13" xfId="0" applyFont="1" applyFill="1" applyBorder="1" applyAlignment="1">
      <alignment vertical="center" wrapText="1"/>
    </xf>
    <xf numFmtId="0" fontId="5" fillId="34" borderId="13" xfId="0" applyFont="1" applyFill="1" applyBorder="1" applyAlignment="1">
      <alignment horizontal="center" vertical="center" wrapText="1"/>
    </xf>
    <xf numFmtId="0" fontId="6" fillId="12" borderId="17" xfId="0" applyFont="1" applyFill="1" applyBorder="1" applyAlignment="1">
      <alignment vertical="center" wrapText="1"/>
    </xf>
    <xf numFmtId="0" fontId="6" fillId="35" borderId="14" xfId="0" applyFont="1" applyFill="1" applyBorder="1" applyAlignment="1">
      <alignment horizontal="center" vertical="center" wrapText="1"/>
    </xf>
    <xf numFmtId="0" fontId="6" fillId="35" borderId="17" xfId="0" applyFont="1" applyFill="1" applyBorder="1" applyAlignment="1">
      <alignment horizontal="center" vertical="center" wrapText="1"/>
    </xf>
    <xf numFmtId="0" fontId="5" fillId="0" borderId="11" xfId="0" applyFont="1" applyBorder="1" applyAlignment="1">
      <alignment horizontal="center" vertical="center" wrapText="1"/>
    </xf>
    <xf numFmtId="0" fontId="6" fillId="36" borderId="9" xfId="0" applyFont="1" applyFill="1" applyBorder="1" applyAlignment="1">
      <alignment horizontal="center" vertical="center" wrapText="1"/>
    </xf>
    <xf numFmtId="0" fontId="5" fillId="20" borderId="3" xfId="0" applyFont="1" applyFill="1" applyBorder="1" applyAlignment="1">
      <alignment horizontal="center" vertical="center" wrapText="1"/>
    </xf>
    <xf numFmtId="0" fontId="6" fillId="37" borderId="25" xfId="0" applyFont="1" applyFill="1" applyBorder="1" applyAlignment="1">
      <alignment horizontal="center" vertical="center" wrapText="1"/>
    </xf>
    <xf numFmtId="0" fontId="6" fillId="38" borderId="25" xfId="0" applyFont="1" applyFill="1" applyBorder="1" applyAlignment="1">
      <alignment horizontal="center" vertical="center" wrapText="1"/>
    </xf>
    <xf numFmtId="0" fontId="6" fillId="37" borderId="26" xfId="0" applyFont="1" applyFill="1" applyBorder="1" applyAlignment="1">
      <alignment horizontal="center" vertical="center" wrapText="1"/>
    </xf>
    <xf numFmtId="0" fontId="6" fillId="23" borderId="26" xfId="0" applyFont="1" applyFill="1" applyBorder="1" applyAlignment="1">
      <alignment horizontal="center" vertical="center" wrapText="1"/>
    </xf>
    <xf numFmtId="0" fontId="6" fillId="23" borderId="25" xfId="0" applyFont="1" applyFill="1" applyBorder="1" applyAlignment="1">
      <alignment horizontal="center" vertical="center" wrapText="1"/>
    </xf>
    <xf numFmtId="0" fontId="6" fillId="24" borderId="13" xfId="0" applyFont="1" applyFill="1" applyBorder="1" applyAlignment="1">
      <alignment horizontal="center" vertical="center" wrapText="1"/>
    </xf>
    <xf numFmtId="0" fontId="5" fillId="34" borderId="10" xfId="0" applyFont="1" applyFill="1" applyBorder="1" applyAlignment="1">
      <alignment horizontal="center" vertical="center" wrapText="1"/>
    </xf>
    <xf numFmtId="0" fontId="5" fillId="34" borderId="11" xfId="0" applyFont="1" applyFill="1" applyBorder="1" applyAlignment="1">
      <alignment horizontal="center" vertical="center" wrapText="1"/>
    </xf>
    <xf numFmtId="0" fontId="5" fillId="34" borderId="27" xfId="0" applyFont="1" applyFill="1" applyBorder="1" applyAlignment="1">
      <alignment horizontal="center" vertical="center" wrapText="1"/>
    </xf>
    <xf numFmtId="0" fontId="5" fillId="0" borderId="12" xfId="0" applyFont="1" applyBorder="1" applyAlignment="1">
      <alignment vertical="center" wrapText="1"/>
    </xf>
    <xf numFmtId="0" fontId="6" fillId="35" borderId="28"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5" borderId="13" xfId="0" applyFont="1" applyFill="1" applyBorder="1" applyAlignment="1">
      <alignment horizontal="left"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5" fillId="0" borderId="12" xfId="0" applyFont="1" applyBorder="1" applyAlignment="1">
      <alignment horizontal="center" vertical="center" wrapText="1"/>
    </xf>
    <xf numFmtId="0" fontId="5" fillId="10" borderId="1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13" borderId="21" xfId="0" applyFont="1" applyFill="1" applyBorder="1" applyAlignment="1">
      <alignment vertical="center" wrapText="1"/>
    </xf>
    <xf numFmtId="0" fontId="6" fillId="0" borderId="12" xfId="0" applyFont="1" applyBorder="1" applyAlignment="1">
      <alignment horizontal="left" vertical="center" wrapText="1"/>
    </xf>
    <xf numFmtId="0" fontId="5" fillId="0" borderId="18" xfId="0" applyFont="1" applyBorder="1" applyAlignment="1">
      <alignment horizontal="center" vertical="center" wrapText="1"/>
    </xf>
    <xf numFmtId="0" fontId="5" fillId="21"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11" dT="2023-11-16T21:19:32.54" personId="{00000000-0000-0000-0000-000000000000}" id="{B0B780CB-DD29-494C-BB47-46E7AFABC3E7}">
    <text xml:space="preserve">This target has been adjusted to 36,000 ha from an initial estimate of 68659 has.  </text>
  </threadedComment>
  <threadedComment ref="H50" dT="2024-03-13T16:24:48.42" personId="{00000000-0000-0000-0000-000000000000}" id="{B683C432-06D0-4888-A82C-CF3D8916041D}">
    <text>Jamaica: 3
Colombia: 10</text>
  </threadedComment>
  <threadedComment ref="I50" dT="2025-03-07T17:30:47.36" personId="{00000000-0000-0000-0000-000000000000}" id="{C14E73D4-19F4-46FD-9FB9-0DCEEF5C84B5}">
    <text>MRV 9</text>
  </threadedComment>
  <threadedComment ref="H67" dT="2025-01-29T16:08:46.43" personId="{00000000-0000-0000-0000-000000000000}" id="{58378777-0FF6-4A96-9FAD-EE04AF2A51FC}">
    <text>Colombia 2 (Caimanera and Guacamayas) Jamaica 1 (South Claredon)</text>
  </threadedComment>
  <threadedComment ref="I67" dT="2025-01-29T15:59:48.09" personId="{00000000-0000-0000-0000-000000000000}" id="{0CA5FD0A-F166-48FA-A8F8-B0BBA70A1A59}">
    <text>Panama 1 (Parita Bay)</text>
  </threadedComment>
  <threadedComment ref="H69" dT="2025-01-29T16:10:31.59" personId="{00000000-0000-0000-0000-000000000000}" id="{E29F9C5C-235A-420D-8092-7CA0564FD340}">
    <text>Parita Bay</text>
  </threadedComment>
  <threadedComment ref="H70" dT="2025-01-29T16:10:42.73" personId="{00000000-0000-0000-0000-000000000000}" id="{A89A26F3-120C-47D0-B4E7-11FA49FDD243}">
    <text>Caimanera and Guacamayas</text>
  </threadedComment>
  <threadedComment ref="H71" dT="2025-01-29T16:10:56.29" personId="{00000000-0000-0000-0000-000000000000}" id="{2B9F16BC-0759-4A8B-8C3F-AF971950D24D}">
    <text>South Clarendon</text>
  </threadedComment>
  <threadedComment ref="J72" dT="2025-01-29T16:33:17.80" personId="{00000000-0000-0000-0000-000000000000}" id="{6647AD16-2F89-4199-9EA9-270F5A0F780C}">
    <text>Bigi Pan MUMA</text>
  </threadedComment>
  <threadedComment ref="H78" dT="2024-03-13T16:26:05.10" personId="{00000000-0000-0000-0000-000000000000}" id="{32BABB35-CEC7-42F1-BB26-A0C4C4FAB7DA}">
    <text>Panama: 2
Colombia: 1</text>
  </threadedComment>
  <threadedComment ref="I78" dT="2025-01-29T15:38:39.90" personId="{00000000-0000-0000-0000-000000000000}" id="{472FB7C8-7091-4AE3-B9F8-8781996F7475}">
    <text>Jamaica 3
Panama 1</text>
  </threadedComment>
  <threadedComment ref="H89" dT="2024-03-13T16:27:25.25" personId="{00000000-0000-0000-0000-000000000000}" id="{06A31FED-5F83-4991-BF80-12C4CBBB1FEE}">
    <text>Colombia: 1
Jamaica: 1</text>
  </threadedComment>
  <threadedComment ref="I89" dT="2025-01-29T15:42:46.11" personId="{00000000-0000-0000-0000-000000000000}" id="{6488843D-70A1-4ABA-BC49-F67E29685E2B}">
    <text>Jamaica 1</text>
  </threadedComment>
  <threadedComment ref="H106" dT="2024-03-13T16:41:52.38" personId="{00000000-0000-0000-0000-000000000000}" id="{DEBED887-4BC2-4C72-A7B2-CCD6B74615EC}">
    <text>Panama: 263
Jamaica: 113</text>
  </threadedComment>
  <threadedComment ref="I106" dT="2025-01-29T16:15:24.32" personId="{00000000-0000-0000-0000-000000000000}" id="{A443355A-76B0-44C9-B11A-A432DFAB0725}">
    <text>Panama 892
MRV 40</text>
  </threadedComment>
  <threadedComment ref="C108" dT="2023-11-29T16:19:06.86" personId="{00000000-0000-0000-0000-000000000000}" id="{19EA99E1-0831-4690-AA46-77F90C3C89E4}">
    <text>Planned targets</text>
  </threadedComment>
  <threadedComment ref="C109" dT="2023-11-29T16:19:18.29" personId="{00000000-0000-0000-0000-000000000000}" id="{4ADB435A-0D78-4C36-AEC1-3A252D53352C}">
    <text>Achieved targets</text>
  </threadedComment>
  <threadedComment ref="I127" dT="2025-01-29T16:17:48.20" personId="{00000000-0000-0000-0000-000000000000}" id="{12E231DA-DF8F-4822-BE0A-7DD939D7AC6C}">
    <text>Panama 1</text>
  </threadedComment>
  <threadedComment ref="H187" dT="2024-03-13T16:52:19.84" personId="{00000000-0000-0000-0000-000000000000}" id="{F4D84446-2A34-490B-A7AD-3EFCBAF191C9}">
    <text>Jamaica: 8
MRV: 1</text>
  </threadedComment>
  <threadedComment ref="I187" dT="2025-01-29T16:28:28.66" personId="{00000000-0000-0000-0000-000000000000}" id="{44E0AD78-7BDB-447A-BF07-C548F939D483}">
    <text>MRV 5
Suriname 1</text>
  </threadedComment>
  <threadedComment ref="H198" dT="2024-03-13T16:57:23.60" personId="{00000000-0000-0000-0000-000000000000}" id="{A3D7EC00-2479-4C3E-AB30-992D05C1105C}">
    <text>Panama: 53
Colombia: 1</text>
  </threadedComment>
  <threadedComment ref="I198" dT="2025-01-29T16:12:29.91" personId="{00000000-0000-0000-0000-000000000000}" id="{2B545739-65A8-4C8E-9E26-A63D0EC9B042}">
    <text>Panama 30
MRV 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17C9-4509-4435-B500-E2E403B0DD06}">
  <sheetPr>
    <pageSetUpPr fitToPage="1"/>
  </sheetPr>
  <dimension ref="A1:M210"/>
  <sheetViews>
    <sheetView tabSelected="1" zoomScale="90" zoomScaleNormal="90" workbookViewId="0">
      <pane xSplit="1" ySplit="6" topLeftCell="B7" activePane="bottomRight" state="frozen"/>
      <selection pane="topRight" activeCell="B1" sqref="B1"/>
      <selection pane="bottomLeft" activeCell="A5" sqref="A5"/>
      <selection pane="bottomRight" activeCell="G23" sqref="G23"/>
    </sheetView>
  </sheetViews>
  <sheetFormatPr defaultRowHeight="13.2" x14ac:dyDescent="0.25"/>
  <cols>
    <col min="1" max="1" width="30.88671875" style="2" customWidth="1"/>
    <col min="2" max="2" width="42.5546875" style="2" customWidth="1"/>
    <col min="3" max="4" width="20.88671875" style="2" customWidth="1"/>
    <col min="5" max="8" width="15.88671875" style="3" customWidth="1"/>
    <col min="9" max="9" width="22.109375" style="3" customWidth="1"/>
    <col min="10" max="11" width="15.88671875" style="3" customWidth="1"/>
    <col min="12" max="12" width="15.88671875" style="2" customWidth="1"/>
    <col min="13" max="13" width="77.88671875" style="4" customWidth="1"/>
  </cols>
  <sheetData>
    <row r="1" spans="1:13" ht="13.8" thickBot="1" x14ac:dyDescent="0.3">
      <c r="A1" s="1" t="s">
        <v>0</v>
      </c>
    </row>
    <row r="2" spans="1:13" ht="13.8" thickBot="1" x14ac:dyDescent="0.3">
      <c r="A2" s="1"/>
      <c r="H2" s="5"/>
      <c r="I2" s="6" t="s">
        <v>1</v>
      </c>
    </row>
    <row r="3" spans="1:13" ht="21" thickBot="1" x14ac:dyDescent="0.3">
      <c r="A3" s="1"/>
      <c r="B3" s="7"/>
      <c r="C3" s="7"/>
      <c r="D3" s="8"/>
      <c r="E3" s="9"/>
      <c r="F3" s="10"/>
      <c r="G3" s="11"/>
      <c r="H3" s="12"/>
      <c r="I3" s="13" t="s">
        <v>2</v>
      </c>
      <c r="J3" s="11"/>
      <c r="K3" s="11"/>
      <c r="L3"/>
    </row>
    <row r="4" spans="1:13" ht="21" thickBot="1" x14ac:dyDescent="0.3">
      <c r="A4" s="14" t="s">
        <v>3</v>
      </c>
      <c r="B4" s="7"/>
      <c r="C4" s="7"/>
      <c r="D4" s="15" t="s">
        <v>4</v>
      </c>
      <c r="E4" s="15" t="s">
        <v>5</v>
      </c>
      <c r="F4" s="16" t="s">
        <v>6</v>
      </c>
      <c r="G4" s="11"/>
      <c r="H4" s="17"/>
      <c r="I4" s="18" t="s">
        <v>7</v>
      </c>
      <c r="J4" s="11"/>
      <c r="K4" s="11"/>
      <c r="L4"/>
    </row>
    <row r="5" spans="1:13" ht="13.8" thickBot="1" x14ac:dyDescent="0.3">
      <c r="A5"/>
      <c r="B5"/>
      <c r="C5"/>
      <c r="D5"/>
      <c r="L5"/>
    </row>
    <row r="6" spans="1:13" ht="13.8" thickBot="1" x14ac:dyDescent="0.3">
      <c r="A6" s="19" t="s">
        <v>8</v>
      </c>
      <c r="B6" s="20" t="s">
        <v>9</v>
      </c>
      <c r="C6" s="21"/>
      <c r="D6" s="21"/>
      <c r="E6" s="21"/>
      <c r="F6" s="21"/>
      <c r="G6" s="21"/>
      <c r="H6" s="21"/>
      <c r="I6" s="21"/>
      <c r="J6" s="21"/>
      <c r="K6" s="21"/>
      <c r="L6" s="21"/>
      <c r="M6" s="22"/>
    </row>
    <row r="7" spans="1:13" ht="13.8" thickBot="1" x14ac:dyDescent="0.3">
      <c r="A7" s="23" t="s">
        <v>10</v>
      </c>
      <c r="B7" s="24" t="s">
        <v>11</v>
      </c>
      <c r="C7" s="24"/>
      <c r="D7" s="25" t="s">
        <v>12</v>
      </c>
      <c r="E7" s="26">
        <v>2020</v>
      </c>
      <c r="F7" s="26">
        <v>2021</v>
      </c>
      <c r="G7" s="26">
        <v>2022</v>
      </c>
      <c r="H7" s="26">
        <v>2023</v>
      </c>
      <c r="I7" s="26">
        <v>2024</v>
      </c>
      <c r="J7" s="26">
        <v>2025</v>
      </c>
      <c r="K7" s="26">
        <v>2026</v>
      </c>
      <c r="L7" s="25" t="s">
        <v>13</v>
      </c>
      <c r="M7" s="27"/>
    </row>
    <row r="8" spans="1:13" ht="13.5" customHeight="1" thickBot="1" x14ac:dyDescent="0.3">
      <c r="A8" s="28" t="s">
        <v>14</v>
      </c>
      <c r="B8" s="29" t="s">
        <v>15</v>
      </c>
      <c r="C8" s="30" t="s">
        <v>16</v>
      </c>
      <c r="D8" s="31" t="s">
        <v>17</v>
      </c>
      <c r="E8" s="32">
        <f>SUM(E11:E15)</f>
        <v>10</v>
      </c>
      <c r="F8" s="32">
        <f>SUM(F11:F15)</f>
        <v>100</v>
      </c>
      <c r="G8" s="32">
        <f t="shared" ref="G8:K8" si="0">SUM(G11:G15)</f>
        <v>500</v>
      </c>
      <c r="H8" s="32">
        <f t="shared" si="0"/>
        <v>990</v>
      </c>
      <c r="I8" s="32">
        <f t="shared" si="0"/>
        <v>39054</v>
      </c>
      <c r="J8" s="32">
        <f t="shared" si="0"/>
        <v>0</v>
      </c>
      <c r="K8" s="32">
        <f t="shared" si="0"/>
        <v>3400</v>
      </c>
      <c r="L8" s="33">
        <f>SUM(E8:K8)</f>
        <v>44054</v>
      </c>
      <c r="M8" s="34"/>
    </row>
    <row r="9" spans="1:13" ht="13.8" thickBot="1" x14ac:dyDescent="0.3">
      <c r="A9" s="35"/>
      <c r="B9" s="36"/>
      <c r="C9" s="30" t="s">
        <v>18</v>
      </c>
      <c r="D9" s="37"/>
      <c r="E9" s="32">
        <v>10</v>
      </c>
      <c r="F9" s="32">
        <v>110</v>
      </c>
      <c r="G9" s="32">
        <v>500</v>
      </c>
      <c r="H9" s="32">
        <v>0</v>
      </c>
      <c r="I9" s="32">
        <v>0</v>
      </c>
      <c r="J9" s="32">
        <v>0</v>
      </c>
      <c r="K9" s="32">
        <v>0</v>
      </c>
      <c r="L9" s="33">
        <f>SUM(E9:K9)</f>
        <v>620</v>
      </c>
      <c r="M9" s="34"/>
    </row>
    <row r="10" spans="1:13" ht="13.8" thickBot="1" x14ac:dyDescent="0.3">
      <c r="A10" s="35"/>
      <c r="B10" s="36"/>
      <c r="C10" s="30" t="s">
        <v>19</v>
      </c>
      <c r="D10" s="37"/>
      <c r="E10" s="32">
        <v>10</v>
      </c>
      <c r="F10" s="32">
        <f>E10+F9</f>
        <v>120</v>
      </c>
      <c r="G10" s="32">
        <f t="shared" ref="G10:K10" si="1">F10+G9</f>
        <v>620</v>
      </c>
      <c r="H10" s="32">
        <f t="shared" si="1"/>
        <v>620</v>
      </c>
      <c r="I10" s="32">
        <f t="shared" si="1"/>
        <v>620</v>
      </c>
      <c r="J10" s="32">
        <f t="shared" si="1"/>
        <v>620</v>
      </c>
      <c r="K10" s="32">
        <f t="shared" si="1"/>
        <v>620</v>
      </c>
      <c r="L10" s="38"/>
      <c r="M10" s="34"/>
    </row>
    <row r="11" spans="1:13" x14ac:dyDescent="0.25">
      <c r="A11" s="35"/>
      <c r="B11" s="36"/>
      <c r="C11" s="39" t="s">
        <v>20</v>
      </c>
      <c r="D11" s="40" t="s">
        <v>17</v>
      </c>
      <c r="E11" s="41">
        <v>0</v>
      </c>
      <c r="F11" s="41">
        <v>0</v>
      </c>
      <c r="G11" s="41">
        <v>0</v>
      </c>
      <c r="H11" s="41">
        <v>0</v>
      </c>
      <c r="I11" s="42">
        <v>36000</v>
      </c>
      <c r="J11" s="43">
        <v>0</v>
      </c>
      <c r="K11" s="43">
        <v>0</v>
      </c>
      <c r="L11" s="44">
        <f>SUM(E11:K11)</f>
        <v>36000</v>
      </c>
      <c r="M11" s="34"/>
    </row>
    <row r="12" spans="1:13" x14ac:dyDescent="0.25">
      <c r="A12" s="35"/>
      <c r="B12" s="36"/>
      <c r="C12" s="45" t="s">
        <v>21</v>
      </c>
      <c r="D12" s="46" t="s">
        <v>17</v>
      </c>
      <c r="E12" s="47">
        <v>0</v>
      </c>
      <c r="F12" s="47">
        <v>0</v>
      </c>
      <c r="G12" s="47">
        <v>0</v>
      </c>
      <c r="H12" s="47">
        <v>0</v>
      </c>
      <c r="I12" s="45">
        <v>3054</v>
      </c>
      <c r="J12" s="48">
        <v>0</v>
      </c>
      <c r="K12" s="48">
        <v>0</v>
      </c>
      <c r="L12" s="49">
        <f t="shared" ref="L12:L15" si="2">SUM(E12:K12)</f>
        <v>3054</v>
      </c>
      <c r="M12" s="34"/>
    </row>
    <row r="13" spans="1:13" x14ac:dyDescent="0.25">
      <c r="A13" s="35"/>
      <c r="B13" s="36"/>
      <c r="C13" s="45" t="s">
        <v>22</v>
      </c>
      <c r="D13" s="46" t="s">
        <v>17</v>
      </c>
      <c r="E13" s="45">
        <v>10</v>
      </c>
      <c r="F13" s="45">
        <v>100</v>
      </c>
      <c r="G13" s="45">
        <v>500</v>
      </c>
      <c r="H13" s="45">
        <v>990</v>
      </c>
      <c r="I13" s="47">
        <v>0</v>
      </c>
      <c r="J13" s="48">
        <v>0</v>
      </c>
      <c r="K13" s="48">
        <v>0</v>
      </c>
      <c r="L13" s="49">
        <f t="shared" si="2"/>
        <v>1600</v>
      </c>
      <c r="M13" s="34"/>
    </row>
    <row r="14" spans="1:13" x14ac:dyDescent="0.25">
      <c r="A14" s="35"/>
      <c r="B14" s="36"/>
      <c r="C14" s="45" t="s">
        <v>23</v>
      </c>
      <c r="D14" s="50" t="s">
        <v>17</v>
      </c>
      <c r="E14" s="47">
        <v>0</v>
      </c>
      <c r="F14" s="47">
        <v>0</v>
      </c>
      <c r="G14" s="47">
        <v>0</v>
      </c>
      <c r="H14" s="47">
        <v>0</v>
      </c>
      <c r="I14" s="47">
        <v>0</v>
      </c>
      <c r="J14" s="47">
        <v>0</v>
      </c>
      <c r="K14" s="51">
        <v>3400</v>
      </c>
      <c r="L14" s="49">
        <f t="shared" si="2"/>
        <v>3400</v>
      </c>
      <c r="M14" s="34"/>
    </row>
    <row r="15" spans="1:13" x14ac:dyDescent="0.25">
      <c r="A15" s="35"/>
      <c r="B15" s="36"/>
      <c r="C15" s="52" t="s">
        <v>24</v>
      </c>
      <c r="D15" s="53" t="s">
        <v>17</v>
      </c>
      <c r="E15" s="54">
        <v>0</v>
      </c>
      <c r="F15" s="54">
        <v>0</v>
      </c>
      <c r="G15" s="54">
        <v>0</v>
      </c>
      <c r="H15" s="54">
        <v>0</v>
      </c>
      <c r="I15" s="54">
        <v>0</v>
      </c>
      <c r="J15" s="54">
        <v>0</v>
      </c>
      <c r="K15" s="54">
        <v>0</v>
      </c>
      <c r="L15" s="55">
        <f t="shared" si="2"/>
        <v>0</v>
      </c>
      <c r="M15" s="34"/>
    </row>
    <row r="16" spans="1:13" x14ac:dyDescent="0.25">
      <c r="A16" s="35"/>
      <c r="B16" s="35"/>
      <c r="C16" s="56" t="s">
        <v>25</v>
      </c>
      <c r="D16" s="57"/>
      <c r="E16" s="57"/>
      <c r="F16" s="57"/>
      <c r="G16" s="57"/>
      <c r="H16" s="57"/>
      <c r="I16" s="57"/>
      <c r="J16" s="57"/>
      <c r="K16" s="57"/>
      <c r="L16" s="58"/>
      <c r="M16" s="59"/>
    </row>
    <row r="17" spans="1:13" ht="78" customHeight="1" thickBot="1" x14ac:dyDescent="0.3">
      <c r="A17" s="35"/>
      <c r="B17" s="60"/>
      <c r="C17" s="61" t="s">
        <v>26</v>
      </c>
      <c r="D17" s="62"/>
      <c r="E17" s="62"/>
      <c r="F17" s="62"/>
      <c r="G17" s="62"/>
      <c r="H17" s="62"/>
      <c r="I17" s="62"/>
      <c r="J17" s="62"/>
      <c r="K17" s="62"/>
      <c r="L17" s="63"/>
      <c r="M17" s="59"/>
    </row>
    <row r="18" spans="1:13" ht="13.8" thickBot="1" x14ac:dyDescent="0.3">
      <c r="A18" s="35"/>
      <c r="B18" s="24" t="s">
        <v>27</v>
      </c>
      <c r="C18" s="24"/>
      <c r="D18" s="25" t="s">
        <v>12</v>
      </c>
      <c r="E18" s="26">
        <v>2020</v>
      </c>
      <c r="F18" s="26">
        <v>2021</v>
      </c>
      <c r="G18" s="26">
        <v>2022</v>
      </c>
      <c r="H18" s="26">
        <v>2023</v>
      </c>
      <c r="I18" s="26">
        <v>2024</v>
      </c>
      <c r="J18" s="26">
        <v>2025</v>
      </c>
      <c r="K18" s="26">
        <v>2026</v>
      </c>
      <c r="L18" s="25" t="s">
        <v>13</v>
      </c>
      <c r="M18" s="59"/>
    </row>
    <row r="19" spans="1:13" ht="13.8" thickBot="1" x14ac:dyDescent="0.3">
      <c r="A19" s="35"/>
      <c r="B19" s="28" t="s">
        <v>28</v>
      </c>
      <c r="C19" s="64" t="s">
        <v>16</v>
      </c>
      <c r="D19" s="31" t="s">
        <v>17</v>
      </c>
      <c r="E19" s="32">
        <f>SUM(E22:E24)</f>
        <v>0</v>
      </c>
      <c r="F19" s="32">
        <f t="shared" ref="F19:K19" si="3">SUM(F22:F24)</f>
        <v>0</v>
      </c>
      <c r="G19" s="32">
        <f t="shared" si="3"/>
        <v>0</v>
      </c>
      <c r="H19" s="32">
        <f t="shared" si="3"/>
        <v>0</v>
      </c>
      <c r="I19" s="32">
        <f t="shared" si="3"/>
        <v>0</v>
      </c>
      <c r="J19" s="32">
        <f t="shared" si="3"/>
        <v>9738</v>
      </c>
      <c r="K19" s="32">
        <f t="shared" si="3"/>
        <v>0</v>
      </c>
      <c r="L19" s="33">
        <f>SUM(E19:K19)</f>
        <v>9738</v>
      </c>
      <c r="M19" s="34"/>
    </row>
    <row r="20" spans="1:13" ht="13.8" thickBot="1" x14ac:dyDescent="0.3">
      <c r="A20" s="35"/>
      <c r="B20" s="36"/>
      <c r="C20" s="65" t="s">
        <v>18</v>
      </c>
      <c r="D20" s="37"/>
      <c r="E20" s="32">
        <v>0</v>
      </c>
      <c r="F20" s="32">
        <v>0</v>
      </c>
      <c r="G20" s="32">
        <v>0</v>
      </c>
      <c r="H20" s="32">
        <v>0</v>
      </c>
      <c r="I20" s="32">
        <v>0</v>
      </c>
      <c r="J20" s="32">
        <v>0</v>
      </c>
      <c r="K20" s="32">
        <v>0</v>
      </c>
      <c r="L20" s="33">
        <f>SUM(E20:K20)</f>
        <v>0</v>
      </c>
      <c r="M20" s="34"/>
    </row>
    <row r="21" spans="1:13" ht="13.8" thickBot="1" x14ac:dyDescent="0.3">
      <c r="A21" s="35"/>
      <c r="B21" s="36"/>
      <c r="C21" s="65" t="s">
        <v>19</v>
      </c>
      <c r="D21" s="37"/>
      <c r="E21" s="32">
        <v>0</v>
      </c>
      <c r="F21" s="32">
        <f>E21+F20</f>
        <v>0</v>
      </c>
      <c r="G21" s="32">
        <f t="shared" ref="G21:K21" si="4">F21+G20</f>
        <v>0</v>
      </c>
      <c r="H21" s="32">
        <f t="shared" si="4"/>
        <v>0</v>
      </c>
      <c r="I21" s="32">
        <f t="shared" si="4"/>
        <v>0</v>
      </c>
      <c r="J21" s="32">
        <f t="shared" si="4"/>
        <v>0</v>
      </c>
      <c r="K21" s="32">
        <f t="shared" si="4"/>
        <v>0</v>
      </c>
      <c r="L21" s="66"/>
      <c r="M21" s="34"/>
    </row>
    <row r="22" spans="1:13" x14ac:dyDescent="0.25">
      <c r="A22" s="35"/>
      <c r="B22" s="36"/>
      <c r="C22" s="52" t="s">
        <v>20</v>
      </c>
      <c r="D22" s="67" t="s">
        <v>17</v>
      </c>
      <c r="E22" s="68">
        <v>0</v>
      </c>
      <c r="F22" s="68">
        <v>0</v>
      </c>
      <c r="G22" s="68">
        <v>0</v>
      </c>
      <c r="H22" s="68">
        <v>0</v>
      </c>
      <c r="I22" s="68">
        <v>0</v>
      </c>
      <c r="J22" s="68">
        <v>0</v>
      </c>
      <c r="K22" s="68">
        <v>0</v>
      </c>
      <c r="L22" s="67">
        <f t="shared" ref="L22:L24" si="5">SUM(E22:K22)</f>
        <v>0</v>
      </c>
      <c r="M22" s="34"/>
    </row>
    <row r="23" spans="1:13" x14ac:dyDescent="0.25">
      <c r="A23" s="35"/>
      <c r="B23" s="36"/>
      <c r="C23" s="45" t="s">
        <v>21</v>
      </c>
      <c r="D23" s="46" t="s">
        <v>17</v>
      </c>
      <c r="E23" s="47">
        <v>0</v>
      </c>
      <c r="F23" s="47">
        <v>0</v>
      </c>
      <c r="G23" s="47">
        <v>0</v>
      </c>
      <c r="H23" s="47">
        <v>0</v>
      </c>
      <c r="I23" s="47">
        <v>0</v>
      </c>
      <c r="J23" s="51">
        <v>9738</v>
      </c>
      <c r="K23" s="48">
        <v>0</v>
      </c>
      <c r="L23" s="49">
        <f t="shared" si="5"/>
        <v>9738</v>
      </c>
      <c r="M23" s="34"/>
    </row>
    <row r="24" spans="1:13" x14ac:dyDescent="0.25">
      <c r="A24" s="35"/>
      <c r="B24" s="36"/>
      <c r="C24" s="52" t="s">
        <v>22</v>
      </c>
      <c r="D24" s="55" t="s">
        <v>17</v>
      </c>
      <c r="E24" s="54">
        <v>0</v>
      </c>
      <c r="F24" s="54">
        <v>0</v>
      </c>
      <c r="G24" s="54">
        <v>0</v>
      </c>
      <c r="H24" s="54">
        <v>0</v>
      </c>
      <c r="I24" s="54">
        <v>0</v>
      </c>
      <c r="J24" s="54">
        <v>0</v>
      </c>
      <c r="K24" s="54">
        <v>0</v>
      </c>
      <c r="L24" s="55">
        <f t="shared" si="5"/>
        <v>0</v>
      </c>
      <c r="M24" s="34"/>
    </row>
    <row r="25" spans="1:13" x14ac:dyDescent="0.25">
      <c r="A25" s="35"/>
      <c r="B25" s="36"/>
      <c r="C25" s="52" t="s">
        <v>23</v>
      </c>
      <c r="D25" s="55" t="s">
        <v>17</v>
      </c>
      <c r="E25" s="54">
        <v>0</v>
      </c>
      <c r="F25" s="54">
        <v>0</v>
      </c>
      <c r="G25" s="54">
        <v>0</v>
      </c>
      <c r="H25" s="54">
        <v>0</v>
      </c>
      <c r="I25" s="54">
        <v>0</v>
      </c>
      <c r="J25" s="54">
        <v>0</v>
      </c>
      <c r="K25" s="54">
        <v>0</v>
      </c>
      <c r="L25" s="55">
        <v>0</v>
      </c>
      <c r="M25" s="34"/>
    </row>
    <row r="26" spans="1:13" x14ac:dyDescent="0.25">
      <c r="A26" s="35"/>
      <c r="B26" s="36"/>
      <c r="C26" s="52" t="s">
        <v>24</v>
      </c>
      <c r="D26" s="55" t="s">
        <v>17</v>
      </c>
      <c r="E26" s="54">
        <v>0</v>
      </c>
      <c r="F26" s="54">
        <v>0</v>
      </c>
      <c r="G26" s="54">
        <v>0</v>
      </c>
      <c r="H26" s="54">
        <v>0</v>
      </c>
      <c r="I26" s="54">
        <v>0</v>
      </c>
      <c r="J26" s="54">
        <v>0</v>
      </c>
      <c r="K26" s="54">
        <v>0</v>
      </c>
      <c r="L26" s="55">
        <v>0</v>
      </c>
      <c r="M26" s="34"/>
    </row>
    <row r="27" spans="1:13" x14ac:dyDescent="0.25">
      <c r="A27" s="35"/>
      <c r="B27" s="35"/>
      <c r="C27" s="56" t="s">
        <v>25</v>
      </c>
      <c r="D27" s="57"/>
      <c r="E27" s="57"/>
      <c r="F27" s="57"/>
      <c r="G27" s="57"/>
      <c r="H27" s="57"/>
      <c r="I27" s="57"/>
      <c r="J27" s="57"/>
      <c r="K27" s="57"/>
      <c r="L27" s="58"/>
      <c r="M27" s="59"/>
    </row>
    <row r="28" spans="1:13" ht="101.25" customHeight="1" thickBot="1" x14ac:dyDescent="0.3">
      <c r="A28" s="60"/>
      <c r="B28" s="60"/>
      <c r="C28" s="61" t="s">
        <v>29</v>
      </c>
      <c r="D28" s="62"/>
      <c r="E28" s="62"/>
      <c r="F28" s="62"/>
      <c r="G28" s="62"/>
      <c r="H28" s="62"/>
      <c r="I28" s="62"/>
      <c r="J28" s="62"/>
      <c r="K28" s="62"/>
      <c r="L28" s="63"/>
      <c r="M28" s="69"/>
    </row>
    <row r="29" spans="1:13" x14ac:dyDescent="0.25">
      <c r="A29" s="70"/>
      <c r="B29" s="70"/>
      <c r="C29" s="70"/>
      <c r="D29" s="70"/>
      <c r="E29" s="71"/>
      <c r="F29" s="71"/>
      <c r="G29" s="71"/>
      <c r="H29" s="71"/>
      <c r="I29" s="71"/>
      <c r="J29" s="71"/>
      <c r="K29" s="71"/>
      <c r="L29" s="70"/>
      <c r="M29" s="72"/>
    </row>
    <row r="30" spans="1:13" ht="13.8" thickBot="1" x14ac:dyDescent="0.3">
      <c r="A30" s="70"/>
      <c r="B30" s="70"/>
      <c r="C30" s="70"/>
      <c r="D30" s="70"/>
      <c r="E30" s="71"/>
      <c r="F30" s="71"/>
      <c r="G30" s="71"/>
      <c r="H30" s="71"/>
      <c r="I30" s="71"/>
      <c r="J30" s="71"/>
      <c r="K30" s="71"/>
      <c r="L30" s="70"/>
      <c r="M30" s="72"/>
    </row>
    <row r="31" spans="1:13" ht="13.8" thickBot="1" x14ac:dyDescent="0.3">
      <c r="A31" s="73" t="s">
        <v>30</v>
      </c>
      <c r="B31" s="74" t="s">
        <v>31</v>
      </c>
      <c r="C31" s="74"/>
      <c r="D31" s="75" t="s">
        <v>12</v>
      </c>
      <c r="E31" s="26">
        <v>2020</v>
      </c>
      <c r="F31" s="26">
        <v>2021</v>
      </c>
      <c r="G31" s="26">
        <v>2022</v>
      </c>
      <c r="H31" s="26">
        <v>2023</v>
      </c>
      <c r="I31" s="26">
        <v>2024</v>
      </c>
      <c r="J31" s="26">
        <v>2025</v>
      </c>
      <c r="K31" s="26">
        <v>2026</v>
      </c>
      <c r="L31" s="25" t="s">
        <v>13</v>
      </c>
      <c r="M31" s="76" t="s">
        <v>32</v>
      </c>
    </row>
    <row r="32" spans="1:13" ht="13.5" customHeight="1" thickBot="1" x14ac:dyDescent="0.3">
      <c r="A32" s="28" t="s">
        <v>33</v>
      </c>
      <c r="B32" s="28" t="s">
        <v>34</v>
      </c>
      <c r="C32" s="64" t="s">
        <v>16</v>
      </c>
      <c r="D32" s="31" t="s">
        <v>17</v>
      </c>
      <c r="E32" s="32">
        <f>SUM(E35:E39)</f>
        <v>0</v>
      </c>
      <c r="F32" s="32">
        <f t="shared" ref="F32:K32" si="6">SUM(F35:F39)</f>
        <v>0</v>
      </c>
      <c r="G32" s="32">
        <f t="shared" si="6"/>
        <v>0</v>
      </c>
      <c r="H32" s="32">
        <f t="shared" si="6"/>
        <v>0</v>
      </c>
      <c r="I32" s="32">
        <f t="shared" si="6"/>
        <v>0</v>
      </c>
      <c r="J32" s="32">
        <f t="shared" si="6"/>
        <v>650</v>
      </c>
      <c r="K32" s="32">
        <f t="shared" si="6"/>
        <v>0</v>
      </c>
      <c r="L32" s="30">
        <f>SUM(E32:K32)</f>
        <v>650</v>
      </c>
      <c r="M32" s="77" t="s">
        <v>35</v>
      </c>
    </row>
    <row r="33" spans="1:13" ht="13.8" thickBot="1" x14ac:dyDescent="0.3">
      <c r="A33" s="35"/>
      <c r="B33" s="36"/>
      <c r="C33" s="65" t="s">
        <v>18</v>
      </c>
      <c r="D33" s="37"/>
      <c r="E33" s="32">
        <v>0</v>
      </c>
      <c r="F33" s="32">
        <v>0</v>
      </c>
      <c r="G33" s="32">
        <v>0</v>
      </c>
      <c r="H33" s="32">
        <v>0</v>
      </c>
      <c r="I33" s="32">
        <v>0</v>
      </c>
      <c r="J33" s="32">
        <v>0</v>
      </c>
      <c r="K33" s="32">
        <v>0</v>
      </c>
      <c r="L33" s="30">
        <f>SUM(E33:K33)</f>
        <v>0</v>
      </c>
      <c r="M33" s="78"/>
    </row>
    <row r="34" spans="1:13" ht="13.8" thickBot="1" x14ac:dyDescent="0.3">
      <c r="A34" s="35"/>
      <c r="B34" s="36"/>
      <c r="C34" s="65" t="s">
        <v>19</v>
      </c>
      <c r="D34" s="37"/>
      <c r="E34" s="32">
        <v>0</v>
      </c>
      <c r="F34" s="32">
        <f>E34+F33</f>
        <v>0</v>
      </c>
      <c r="G34" s="32">
        <f t="shared" ref="G34:K34" si="7">F34+G33</f>
        <v>0</v>
      </c>
      <c r="H34" s="32">
        <f t="shared" si="7"/>
        <v>0</v>
      </c>
      <c r="I34" s="32">
        <f t="shared" si="7"/>
        <v>0</v>
      </c>
      <c r="J34" s="32">
        <f t="shared" si="7"/>
        <v>0</v>
      </c>
      <c r="K34" s="32">
        <f t="shared" si="7"/>
        <v>0</v>
      </c>
      <c r="L34" s="79"/>
      <c r="M34" s="78"/>
    </row>
    <row r="35" spans="1:13" x14ac:dyDescent="0.25">
      <c r="A35" s="35"/>
      <c r="B35" s="36"/>
      <c r="C35" s="52" t="s">
        <v>20</v>
      </c>
      <c r="D35" s="80">
        <v>0</v>
      </c>
      <c r="E35" s="68">
        <v>0</v>
      </c>
      <c r="F35" s="68">
        <v>0</v>
      </c>
      <c r="G35" s="68">
        <v>0</v>
      </c>
      <c r="H35" s="68">
        <v>0</v>
      </c>
      <c r="I35" s="68">
        <v>0</v>
      </c>
      <c r="J35" s="68">
        <v>0</v>
      </c>
      <c r="K35" s="68">
        <v>0</v>
      </c>
      <c r="L35" s="68">
        <f>SUM(E35:K35)</f>
        <v>0</v>
      </c>
      <c r="M35" s="78"/>
    </row>
    <row r="36" spans="1:13" x14ac:dyDescent="0.25">
      <c r="A36" s="35"/>
      <c r="B36" s="36"/>
      <c r="C36" s="45" t="s">
        <v>36</v>
      </c>
      <c r="D36" s="46" t="s">
        <v>17</v>
      </c>
      <c r="E36" s="47">
        <v>0</v>
      </c>
      <c r="F36" s="47">
        <v>0</v>
      </c>
      <c r="G36" s="47">
        <v>0</v>
      </c>
      <c r="H36" s="47">
        <v>0</v>
      </c>
      <c r="I36" s="47">
        <v>0</v>
      </c>
      <c r="J36" s="51">
        <v>650</v>
      </c>
      <c r="K36" s="48">
        <v>0</v>
      </c>
      <c r="L36" s="45">
        <f t="shared" ref="L36:L39" si="8">SUM(E36:K36)</f>
        <v>650</v>
      </c>
      <c r="M36" s="78"/>
    </row>
    <row r="37" spans="1:13" x14ac:dyDescent="0.25">
      <c r="A37" s="35"/>
      <c r="B37" s="36"/>
      <c r="C37" s="52" t="s">
        <v>22</v>
      </c>
      <c r="D37" s="55" t="s">
        <v>17</v>
      </c>
      <c r="E37" s="54">
        <v>0</v>
      </c>
      <c r="F37" s="54">
        <v>0</v>
      </c>
      <c r="G37" s="54">
        <v>0</v>
      </c>
      <c r="H37" s="54">
        <v>0</v>
      </c>
      <c r="I37" s="54">
        <v>0</v>
      </c>
      <c r="J37" s="54">
        <v>0</v>
      </c>
      <c r="K37" s="54">
        <v>0</v>
      </c>
      <c r="L37" s="54">
        <f t="shared" si="8"/>
        <v>0</v>
      </c>
      <c r="M37" s="78"/>
    </row>
    <row r="38" spans="1:13" x14ac:dyDescent="0.25">
      <c r="A38" s="35"/>
      <c r="B38" s="36"/>
      <c r="C38" s="52" t="s">
        <v>23</v>
      </c>
      <c r="D38" s="53" t="s">
        <v>17</v>
      </c>
      <c r="E38" s="54">
        <v>0</v>
      </c>
      <c r="F38" s="54">
        <v>0</v>
      </c>
      <c r="G38" s="54">
        <v>0</v>
      </c>
      <c r="H38" s="54">
        <v>0</v>
      </c>
      <c r="I38" s="54">
        <v>0</v>
      </c>
      <c r="J38" s="54">
        <v>0</v>
      </c>
      <c r="K38" s="54">
        <v>0</v>
      </c>
      <c r="L38" s="54">
        <f t="shared" si="8"/>
        <v>0</v>
      </c>
      <c r="M38" s="78"/>
    </row>
    <row r="39" spans="1:13" x14ac:dyDescent="0.25">
      <c r="A39" s="35"/>
      <c r="B39" s="36"/>
      <c r="C39" s="52" t="s">
        <v>24</v>
      </c>
      <c r="D39" s="53" t="s">
        <v>17</v>
      </c>
      <c r="E39" s="54">
        <v>0</v>
      </c>
      <c r="F39" s="54">
        <v>0</v>
      </c>
      <c r="G39" s="54">
        <v>0</v>
      </c>
      <c r="H39" s="54">
        <v>0</v>
      </c>
      <c r="I39" s="54">
        <v>0</v>
      </c>
      <c r="J39" s="54">
        <v>0</v>
      </c>
      <c r="K39" s="54">
        <v>0</v>
      </c>
      <c r="L39" s="54">
        <f t="shared" si="8"/>
        <v>0</v>
      </c>
      <c r="M39" s="78"/>
    </row>
    <row r="40" spans="1:13" x14ac:dyDescent="0.25">
      <c r="A40" s="35"/>
      <c r="B40" s="35"/>
      <c r="C40" s="56" t="s">
        <v>25</v>
      </c>
      <c r="D40" s="57"/>
      <c r="E40" s="57"/>
      <c r="F40" s="57"/>
      <c r="G40" s="57"/>
      <c r="H40" s="57"/>
      <c r="I40" s="57"/>
      <c r="J40" s="57"/>
      <c r="K40" s="57"/>
      <c r="L40" s="58"/>
      <c r="M40" s="81"/>
    </row>
    <row r="41" spans="1:13" ht="72.75" customHeight="1" thickBot="1" x14ac:dyDescent="0.3">
      <c r="A41" s="60"/>
      <c r="B41" s="60"/>
      <c r="C41" s="61" t="s">
        <v>37</v>
      </c>
      <c r="D41" s="62"/>
      <c r="E41" s="62"/>
      <c r="F41" s="62"/>
      <c r="G41" s="62"/>
      <c r="H41" s="62"/>
      <c r="I41" s="62"/>
      <c r="J41" s="62"/>
      <c r="K41" s="62"/>
      <c r="L41" s="63"/>
      <c r="M41" s="81"/>
    </row>
    <row r="42" spans="1:13" ht="13.8" thickBot="1" x14ac:dyDescent="0.3">
      <c r="A42" s="82" t="s">
        <v>38</v>
      </c>
      <c r="B42" s="83" t="s">
        <v>39</v>
      </c>
      <c r="C42" s="83"/>
      <c r="D42" s="83" t="s">
        <v>40</v>
      </c>
      <c r="E42" s="84" t="s">
        <v>41</v>
      </c>
      <c r="F42" s="84"/>
      <c r="G42" s="84"/>
      <c r="H42" s="84"/>
      <c r="I42" s="84"/>
      <c r="J42" s="84"/>
      <c r="K42" s="84" t="s">
        <v>42</v>
      </c>
      <c r="L42" s="85" t="s">
        <v>43</v>
      </c>
      <c r="M42" s="86"/>
    </row>
    <row r="43" spans="1:13" ht="13.8" thickBot="1" x14ac:dyDescent="0.3">
      <c r="A43" s="87"/>
      <c r="B43" s="88"/>
      <c r="C43" s="88"/>
      <c r="D43" s="88"/>
      <c r="E43" s="89"/>
      <c r="F43" s="89"/>
      <c r="G43" s="89"/>
      <c r="H43" s="89"/>
      <c r="I43" s="89"/>
      <c r="J43" s="89"/>
      <c r="K43" s="89"/>
      <c r="L43" s="90"/>
      <c r="M43" s="91"/>
    </row>
    <row r="44" spans="1:13" ht="13.8" thickBot="1" x14ac:dyDescent="0.3">
      <c r="A44" s="82" t="s">
        <v>44</v>
      </c>
      <c r="B44" s="92" t="s">
        <v>45</v>
      </c>
      <c r="C44" s="93"/>
      <c r="D44" s="94"/>
      <c r="E44" s="95"/>
      <c r="F44" s="95"/>
      <c r="G44" s="95"/>
      <c r="H44" s="95"/>
      <c r="I44" s="95"/>
      <c r="J44" s="95"/>
      <c r="K44" s="95"/>
      <c r="L44" s="95"/>
      <c r="M44" s="96"/>
    </row>
    <row r="45" spans="1:13" ht="13.8" thickBot="1" x14ac:dyDescent="0.3">
      <c r="A45" s="87"/>
      <c r="B45" s="88"/>
      <c r="C45" s="97"/>
      <c r="D45" s="98"/>
      <c r="E45" s="99"/>
      <c r="F45" s="99"/>
      <c r="G45" s="99"/>
      <c r="H45" s="99"/>
      <c r="I45" s="99"/>
      <c r="J45" s="99"/>
      <c r="K45" s="99"/>
      <c r="L45" s="99"/>
      <c r="M45" s="100"/>
    </row>
    <row r="46" spans="1:13" ht="10.5" customHeight="1" x14ac:dyDescent="0.25">
      <c r="A46" s="70"/>
      <c r="B46" s="70"/>
      <c r="C46" s="70"/>
      <c r="D46" s="70"/>
      <c r="E46" s="71"/>
      <c r="F46" s="71"/>
      <c r="G46" s="71"/>
      <c r="H46" s="71"/>
      <c r="I46" s="71"/>
      <c r="J46" s="71"/>
      <c r="K46" s="71"/>
      <c r="L46" s="70"/>
      <c r="M46" s="72"/>
    </row>
    <row r="47" spans="1:13" ht="13.8" thickBot="1" x14ac:dyDescent="0.3">
      <c r="A47" s="97"/>
      <c r="B47" s="97"/>
      <c r="C47" s="97"/>
      <c r="D47" s="97"/>
      <c r="E47" s="101"/>
      <c r="F47" s="101"/>
      <c r="G47" s="101"/>
      <c r="H47" s="101"/>
      <c r="I47" s="101"/>
      <c r="J47" s="101"/>
      <c r="K47" s="101"/>
      <c r="L47" s="97"/>
      <c r="M47" s="102"/>
    </row>
    <row r="48" spans="1:13" ht="14.25" customHeight="1" thickBot="1" x14ac:dyDescent="0.3">
      <c r="A48" s="73" t="s">
        <v>46</v>
      </c>
      <c r="B48" s="74" t="s">
        <v>47</v>
      </c>
      <c r="C48" s="74"/>
      <c r="D48" s="103" t="s">
        <v>12</v>
      </c>
      <c r="E48" s="104">
        <v>2020</v>
      </c>
      <c r="F48" s="104">
        <v>2021</v>
      </c>
      <c r="G48" s="104">
        <v>2022</v>
      </c>
      <c r="H48" s="104">
        <v>2023</v>
      </c>
      <c r="I48" s="104">
        <v>2024</v>
      </c>
      <c r="J48" s="104">
        <v>2025</v>
      </c>
      <c r="K48" s="104">
        <v>2026</v>
      </c>
      <c r="L48" s="105" t="s">
        <v>13</v>
      </c>
      <c r="M48" s="76" t="s">
        <v>32</v>
      </c>
    </row>
    <row r="49" spans="1:13" ht="13.5" customHeight="1" thickBot="1" x14ac:dyDescent="0.3">
      <c r="A49" s="28" t="s">
        <v>48</v>
      </c>
      <c r="B49" s="28" t="s">
        <v>49</v>
      </c>
      <c r="C49" s="106" t="s">
        <v>16</v>
      </c>
      <c r="D49" s="31">
        <v>0</v>
      </c>
      <c r="E49" s="32">
        <f>SUM(E52:E56)</f>
        <v>4</v>
      </c>
      <c r="F49" s="32">
        <f t="shared" ref="F49:K49" si="9">SUM(F52:F56)</f>
        <v>0</v>
      </c>
      <c r="G49" s="32">
        <f t="shared" si="9"/>
        <v>0</v>
      </c>
      <c r="H49" s="32">
        <f t="shared" si="9"/>
        <v>4</v>
      </c>
      <c r="I49" s="32">
        <f t="shared" si="9"/>
        <v>7</v>
      </c>
      <c r="J49" s="32">
        <f t="shared" si="9"/>
        <v>2</v>
      </c>
      <c r="K49" s="32">
        <f t="shared" si="9"/>
        <v>0</v>
      </c>
      <c r="L49" s="32">
        <f>SUM(E49:K49)</f>
        <v>17</v>
      </c>
      <c r="M49" s="77" t="s">
        <v>50</v>
      </c>
    </row>
    <row r="50" spans="1:13" ht="13.8" thickBot="1" x14ac:dyDescent="0.3">
      <c r="A50" s="35"/>
      <c r="B50" s="35"/>
      <c r="C50" s="107" t="s">
        <v>18</v>
      </c>
      <c r="D50" s="37"/>
      <c r="E50" s="32">
        <v>0</v>
      </c>
      <c r="F50" s="32">
        <v>0</v>
      </c>
      <c r="G50" s="32">
        <v>0</v>
      </c>
      <c r="H50" s="108">
        <v>13</v>
      </c>
      <c r="I50" s="32">
        <v>9</v>
      </c>
      <c r="J50" s="32">
        <v>0</v>
      </c>
      <c r="K50" s="32">
        <v>0</v>
      </c>
      <c r="L50" s="32">
        <f t="shared" ref="L50:L56" si="10">SUM(E50:K50)</f>
        <v>22</v>
      </c>
      <c r="M50" s="78"/>
    </row>
    <row r="51" spans="1:13" ht="13.8" thickBot="1" x14ac:dyDescent="0.3">
      <c r="A51" s="35"/>
      <c r="B51" s="35"/>
      <c r="C51" s="71" t="s">
        <v>19</v>
      </c>
      <c r="D51" s="37"/>
      <c r="E51" s="32">
        <v>0</v>
      </c>
      <c r="F51" s="32">
        <f>E51+F50</f>
        <v>0</v>
      </c>
      <c r="G51" s="32">
        <f t="shared" ref="G51:K51" si="11">F51+G50</f>
        <v>0</v>
      </c>
      <c r="H51" s="32">
        <f t="shared" si="11"/>
        <v>13</v>
      </c>
      <c r="I51" s="32">
        <f t="shared" si="11"/>
        <v>22</v>
      </c>
      <c r="J51" s="32">
        <f t="shared" si="11"/>
        <v>22</v>
      </c>
      <c r="K51" s="32">
        <f t="shared" si="11"/>
        <v>22</v>
      </c>
      <c r="L51" s="79"/>
      <c r="M51" s="78"/>
    </row>
    <row r="52" spans="1:13" ht="13.8" thickBot="1" x14ac:dyDescent="0.3">
      <c r="A52" s="35"/>
      <c r="B52" s="35"/>
      <c r="C52" s="45" t="s">
        <v>20</v>
      </c>
      <c r="D52" s="41">
        <v>0</v>
      </c>
      <c r="E52" s="41">
        <v>0</v>
      </c>
      <c r="F52" s="41">
        <v>0</v>
      </c>
      <c r="G52" s="41">
        <v>0</v>
      </c>
      <c r="H52" s="39">
        <v>1</v>
      </c>
      <c r="I52" s="43">
        <v>0</v>
      </c>
      <c r="J52" s="43">
        <v>0</v>
      </c>
      <c r="K52" s="43">
        <v>0</v>
      </c>
      <c r="L52" s="109">
        <f t="shared" si="10"/>
        <v>1</v>
      </c>
      <c r="M52" s="78"/>
    </row>
    <row r="53" spans="1:13" ht="13.8" thickBot="1" x14ac:dyDescent="0.3">
      <c r="A53" s="35"/>
      <c r="B53" s="35"/>
      <c r="C53" s="110" t="s">
        <v>36</v>
      </c>
      <c r="D53" s="47">
        <v>0</v>
      </c>
      <c r="E53" s="47">
        <v>0</v>
      </c>
      <c r="F53" s="47">
        <v>0</v>
      </c>
      <c r="G53" s="47">
        <v>0</v>
      </c>
      <c r="H53" s="47">
        <v>0</v>
      </c>
      <c r="I53" s="45">
        <v>5</v>
      </c>
      <c r="J53" s="48">
        <v>0</v>
      </c>
      <c r="K53" s="48">
        <v>0</v>
      </c>
      <c r="L53" s="109">
        <f t="shared" si="10"/>
        <v>5</v>
      </c>
      <c r="M53" s="78"/>
    </row>
    <row r="54" spans="1:13" ht="13.8" thickBot="1" x14ac:dyDescent="0.3">
      <c r="A54" s="35"/>
      <c r="B54" s="35"/>
      <c r="C54" s="110" t="s">
        <v>22</v>
      </c>
      <c r="D54" s="47">
        <v>0</v>
      </c>
      <c r="E54" s="45">
        <v>4</v>
      </c>
      <c r="F54" s="47">
        <v>0</v>
      </c>
      <c r="G54" s="47">
        <v>0</v>
      </c>
      <c r="H54" s="47">
        <v>0</v>
      </c>
      <c r="I54" s="47">
        <v>0</v>
      </c>
      <c r="J54" s="48">
        <v>0</v>
      </c>
      <c r="K54" s="48">
        <v>0</v>
      </c>
      <c r="L54" s="109">
        <f t="shared" si="10"/>
        <v>4</v>
      </c>
      <c r="M54" s="78"/>
    </row>
    <row r="55" spans="1:13" ht="13.8" thickBot="1" x14ac:dyDescent="0.3">
      <c r="A55" s="35"/>
      <c r="B55" s="35"/>
      <c r="C55" s="45" t="s">
        <v>23</v>
      </c>
      <c r="D55" s="47">
        <v>0</v>
      </c>
      <c r="E55" s="47">
        <v>0</v>
      </c>
      <c r="F55" s="47">
        <v>0</v>
      </c>
      <c r="G55" s="47">
        <v>0</v>
      </c>
      <c r="H55" s="47">
        <v>0</v>
      </c>
      <c r="I55" s="47">
        <v>0</v>
      </c>
      <c r="J55" s="45">
        <v>2</v>
      </c>
      <c r="K55" s="48">
        <v>0</v>
      </c>
      <c r="L55" s="109">
        <f t="shared" si="10"/>
        <v>2</v>
      </c>
      <c r="M55" s="78"/>
    </row>
    <row r="56" spans="1:13" ht="13.8" thickBot="1" x14ac:dyDescent="0.3">
      <c r="A56" s="35"/>
      <c r="B56" s="35"/>
      <c r="C56" s="45" t="s">
        <v>24</v>
      </c>
      <c r="D56" s="47">
        <v>0</v>
      </c>
      <c r="E56" s="47">
        <v>0</v>
      </c>
      <c r="F56" s="47">
        <v>0</v>
      </c>
      <c r="G56" s="47">
        <v>0</v>
      </c>
      <c r="H56" s="45">
        <v>3</v>
      </c>
      <c r="I56" s="45">
        <v>2</v>
      </c>
      <c r="J56" s="45">
        <v>0</v>
      </c>
      <c r="K56" s="48">
        <v>0</v>
      </c>
      <c r="L56" s="111">
        <f t="shared" si="10"/>
        <v>5</v>
      </c>
      <c r="M56" s="78"/>
    </row>
    <row r="57" spans="1:13" x14ac:dyDescent="0.25">
      <c r="A57" s="35"/>
      <c r="B57" s="35"/>
      <c r="C57" s="112" t="s">
        <v>25</v>
      </c>
      <c r="D57" s="57"/>
      <c r="E57" s="57"/>
      <c r="F57" s="57"/>
      <c r="G57" s="57"/>
      <c r="H57" s="57"/>
      <c r="I57" s="57"/>
      <c r="J57" s="57"/>
      <c r="K57" s="57"/>
      <c r="L57" s="58"/>
      <c r="M57" s="81"/>
    </row>
    <row r="58" spans="1:13" ht="36.75" customHeight="1" thickBot="1" x14ac:dyDescent="0.3">
      <c r="A58" s="60"/>
      <c r="B58" s="60"/>
      <c r="C58" s="61" t="s">
        <v>51</v>
      </c>
      <c r="D58" s="62"/>
      <c r="E58" s="62"/>
      <c r="F58" s="62"/>
      <c r="G58" s="62"/>
      <c r="H58" s="62"/>
      <c r="I58" s="62"/>
      <c r="J58" s="62"/>
      <c r="K58" s="62"/>
      <c r="L58" s="63"/>
      <c r="M58" s="81"/>
    </row>
    <row r="59" spans="1:13" ht="13.8" thickBot="1" x14ac:dyDescent="0.3">
      <c r="A59" s="82" t="s">
        <v>38</v>
      </c>
      <c r="B59" s="83" t="s">
        <v>39</v>
      </c>
      <c r="C59" s="83"/>
      <c r="D59" s="83" t="s">
        <v>40</v>
      </c>
      <c r="E59" s="84" t="s">
        <v>41</v>
      </c>
      <c r="F59" s="84"/>
      <c r="G59" s="84"/>
      <c r="H59" s="84"/>
      <c r="I59" s="84"/>
      <c r="J59" s="84"/>
      <c r="K59" s="84" t="s">
        <v>42</v>
      </c>
      <c r="L59" s="85" t="s">
        <v>43</v>
      </c>
      <c r="M59" s="86"/>
    </row>
    <row r="60" spans="1:13" ht="13.8" thickBot="1" x14ac:dyDescent="0.3">
      <c r="A60" s="87"/>
      <c r="B60" s="88"/>
      <c r="C60" s="88"/>
      <c r="D60" s="88"/>
      <c r="E60" s="89"/>
      <c r="F60" s="89"/>
      <c r="G60" s="89"/>
      <c r="H60" s="89"/>
      <c r="I60" s="89"/>
      <c r="J60" s="89"/>
      <c r="K60" s="89"/>
      <c r="L60" s="90"/>
      <c r="M60" s="91"/>
    </row>
    <row r="61" spans="1:13" ht="13.8" thickBot="1" x14ac:dyDescent="0.3">
      <c r="A61" s="82" t="s">
        <v>44</v>
      </c>
      <c r="B61" s="92" t="s">
        <v>45</v>
      </c>
      <c r="C61" s="93"/>
      <c r="D61" s="94"/>
      <c r="E61" s="95"/>
      <c r="F61" s="95"/>
      <c r="G61" s="95"/>
      <c r="H61" s="95"/>
      <c r="I61" s="95"/>
      <c r="J61" s="95"/>
      <c r="K61" s="95"/>
      <c r="L61" s="95"/>
      <c r="M61" s="96"/>
    </row>
    <row r="62" spans="1:13" ht="13.8" thickBot="1" x14ac:dyDescent="0.3">
      <c r="A62" s="87"/>
      <c r="B62" s="88"/>
      <c r="C62" s="97"/>
      <c r="D62" s="98"/>
      <c r="E62" s="99"/>
      <c r="F62" s="99"/>
      <c r="G62" s="99"/>
      <c r="H62" s="99"/>
      <c r="I62" s="99"/>
      <c r="J62" s="99"/>
      <c r="K62" s="99"/>
      <c r="L62" s="99"/>
      <c r="M62" s="100"/>
    </row>
    <row r="63" spans="1:13" x14ac:dyDescent="0.25">
      <c r="B63"/>
      <c r="C63"/>
      <c r="D63"/>
      <c r="L63"/>
    </row>
    <row r="64" spans="1:13" ht="13.8" thickBot="1" x14ac:dyDescent="0.3">
      <c r="B64"/>
      <c r="C64"/>
      <c r="D64"/>
      <c r="L64"/>
    </row>
    <row r="65" spans="1:13" ht="12.9" customHeight="1" thickBot="1" x14ac:dyDescent="0.3">
      <c r="A65" s="73" t="s">
        <v>52</v>
      </c>
      <c r="B65" s="74" t="s">
        <v>53</v>
      </c>
      <c r="C65" s="113"/>
      <c r="D65" s="75" t="s">
        <v>12</v>
      </c>
      <c r="E65" s="26">
        <v>2020</v>
      </c>
      <c r="F65" s="26">
        <v>2021</v>
      </c>
      <c r="G65" s="26">
        <v>2022</v>
      </c>
      <c r="H65" s="26">
        <v>2023</v>
      </c>
      <c r="I65" s="26">
        <v>2024</v>
      </c>
      <c r="J65" s="26">
        <v>2025</v>
      </c>
      <c r="K65" s="26">
        <v>2026</v>
      </c>
      <c r="L65" s="25" t="s">
        <v>13</v>
      </c>
      <c r="M65" s="76" t="s">
        <v>32</v>
      </c>
    </row>
    <row r="66" spans="1:13" ht="13.5" customHeight="1" thickBot="1" x14ac:dyDescent="0.3">
      <c r="A66" s="28" t="s">
        <v>54</v>
      </c>
      <c r="B66" s="28" t="s">
        <v>55</v>
      </c>
      <c r="C66" s="30" t="s">
        <v>16</v>
      </c>
      <c r="D66" s="114"/>
      <c r="E66" s="114">
        <f>SUM(E69:E73)</f>
        <v>0</v>
      </c>
      <c r="F66" s="114">
        <f t="shared" ref="F66:K66" si="12">SUM(F69:F73)</f>
        <v>0</v>
      </c>
      <c r="G66" s="114">
        <f t="shared" si="12"/>
        <v>0</v>
      </c>
      <c r="H66" s="114">
        <f t="shared" si="12"/>
        <v>4</v>
      </c>
      <c r="I66" s="114">
        <f t="shared" si="12"/>
        <v>0</v>
      </c>
      <c r="J66" s="114">
        <f t="shared" si="12"/>
        <v>1</v>
      </c>
      <c r="K66" s="114">
        <f t="shared" si="12"/>
        <v>0</v>
      </c>
      <c r="L66" s="115">
        <f>SUM(E66:K66)</f>
        <v>5</v>
      </c>
      <c r="M66" s="116" t="s">
        <v>56</v>
      </c>
    </row>
    <row r="67" spans="1:13" ht="13.8" thickBot="1" x14ac:dyDescent="0.3">
      <c r="A67" s="35"/>
      <c r="B67" s="35"/>
      <c r="C67" s="107" t="s">
        <v>18</v>
      </c>
      <c r="D67" s="117"/>
      <c r="E67" s="32">
        <v>0</v>
      </c>
      <c r="F67" s="32">
        <v>0</v>
      </c>
      <c r="G67" s="32">
        <v>0</v>
      </c>
      <c r="H67" s="108">
        <v>3</v>
      </c>
      <c r="I67" s="118">
        <v>1</v>
      </c>
      <c r="J67" s="32">
        <v>0</v>
      </c>
      <c r="K67" s="32">
        <v>0</v>
      </c>
      <c r="L67" s="30">
        <f t="shared" ref="L67:L73" si="13">SUM(E67:K67)</f>
        <v>4</v>
      </c>
      <c r="M67" s="119"/>
    </row>
    <row r="68" spans="1:13" ht="13.8" thickBot="1" x14ac:dyDescent="0.3">
      <c r="A68" s="35"/>
      <c r="B68" s="35"/>
      <c r="C68" s="107" t="s">
        <v>19</v>
      </c>
      <c r="D68" s="117"/>
      <c r="E68" s="32">
        <v>0</v>
      </c>
      <c r="F68" s="32">
        <f>E68+F67</f>
        <v>0</v>
      </c>
      <c r="G68" s="32">
        <f t="shared" ref="G68:K68" si="14">F68+G67</f>
        <v>0</v>
      </c>
      <c r="H68" s="32">
        <f t="shared" si="14"/>
        <v>3</v>
      </c>
      <c r="I68" s="32">
        <f t="shared" si="14"/>
        <v>4</v>
      </c>
      <c r="J68" s="32">
        <f t="shared" si="14"/>
        <v>4</v>
      </c>
      <c r="K68" s="32">
        <f t="shared" si="14"/>
        <v>4</v>
      </c>
      <c r="L68" s="120"/>
      <c r="M68" s="119"/>
    </row>
    <row r="69" spans="1:13" ht="13.8" thickBot="1" x14ac:dyDescent="0.3">
      <c r="A69" s="35"/>
      <c r="B69" s="35"/>
      <c r="C69" s="121" t="s">
        <v>20</v>
      </c>
      <c r="D69" s="122">
        <v>0</v>
      </c>
      <c r="E69" s="122">
        <v>0</v>
      </c>
      <c r="F69" s="122">
        <v>0</v>
      </c>
      <c r="G69" s="122">
        <v>0</v>
      </c>
      <c r="H69" s="123">
        <v>1</v>
      </c>
      <c r="I69" s="122">
        <v>0</v>
      </c>
      <c r="J69" s="122">
        <v>0</v>
      </c>
      <c r="K69" s="122">
        <v>0</v>
      </c>
      <c r="L69" s="124">
        <f t="shared" si="13"/>
        <v>1</v>
      </c>
      <c r="M69" s="119"/>
    </row>
    <row r="70" spans="1:13" ht="13.8" thickBot="1" x14ac:dyDescent="0.3">
      <c r="A70" s="35"/>
      <c r="B70" s="35"/>
      <c r="C70" s="125" t="s">
        <v>36</v>
      </c>
      <c r="D70" s="126">
        <v>0</v>
      </c>
      <c r="E70" s="126">
        <v>0</v>
      </c>
      <c r="F70" s="126">
        <v>0</v>
      </c>
      <c r="G70" s="126">
        <v>0</v>
      </c>
      <c r="H70" s="127">
        <v>2</v>
      </c>
      <c r="I70" s="126">
        <v>0</v>
      </c>
      <c r="J70" s="126">
        <v>0</v>
      </c>
      <c r="K70" s="126">
        <v>0</v>
      </c>
      <c r="L70" s="124">
        <f t="shared" si="13"/>
        <v>2</v>
      </c>
      <c r="M70" s="119"/>
    </row>
    <row r="71" spans="1:13" ht="13.8" thickBot="1" x14ac:dyDescent="0.3">
      <c r="A71" s="35"/>
      <c r="B71" s="35"/>
      <c r="C71" s="128" t="s">
        <v>22</v>
      </c>
      <c r="D71" s="126">
        <v>0</v>
      </c>
      <c r="E71" s="126">
        <v>0</v>
      </c>
      <c r="F71" s="126">
        <v>0</v>
      </c>
      <c r="G71" s="126">
        <v>0</v>
      </c>
      <c r="H71" s="127">
        <v>1</v>
      </c>
      <c r="I71" s="126">
        <v>0</v>
      </c>
      <c r="J71" s="126">
        <v>0</v>
      </c>
      <c r="K71" s="126">
        <v>0</v>
      </c>
      <c r="L71" s="124">
        <f t="shared" si="13"/>
        <v>1</v>
      </c>
      <c r="M71" s="119"/>
    </row>
    <row r="72" spans="1:13" ht="13.8" thickBot="1" x14ac:dyDescent="0.3">
      <c r="A72" s="35"/>
      <c r="B72" s="35"/>
      <c r="C72" s="128" t="s">
        <v>23</v>
      </c>
      <c r="D72" s="126">
        <v>0</v>
      </c>
      <c r="E72" s="126">
        <v>0</v>
      </c>
      <c r="F72" s="126">
        <v>0</v>
      </c>
      <c r="G72" s="126">
        <v>0</v>
      </c>
      <c r="H72" s="126">
        <v>0</v>
      </c>
      <c r="I72" s="126">
        <v>0</v>
      </c>
      <c r="J72" s="127">
        <v>1</v>
      </c>
      <c r="K72" s="126">
        <v>0</v>
      </c>
      <c r="L72" s="124">
        <f t="shared" si="13"/>
        <v>1</v>
      </c>
      <c r="M72" s="119"/>
    </row>
    <row r="73" spans="1:13" ht="13.8" thickBot="1" x14ac:dyDescent="0.3">
      <c r="A73" s="35"/>
      <c r="B73" s="35"/>
      <c r="C73" s="129" t="s">
        <v>24</v>
      </c>
      <c r="D73" s="54">
        <v>0</v>
      </c>
      <c r="E73" s="54">
        <v>0</v>
      </c>
      <c r="F73" s="54">
        <v>0</v>
      </c>
      <c r="G73" s="54">
        <v>0</v>
      </c>
      <c r="H73" s="54">
        <v>0</v>
      </c>
      <c r="I73" s="54">
        <v>0</v>
      </c>
      <c r="J73" s="54">
        <v>0</v>
      </c>
      <c r="K73" s="54">
        <v>0</v>
      </c>
      <c r="L73" s="130">
        <f t="shared" si="13"/>
        <v>0</v>
      </c>
      <c r="M73" s="119"/>
    </row>
    <row r="74" spans="1:13" ht="13.8" thickBot="1" x14ac:dyDescent="0.3">
      <c r="A74" s="35"/>
      <c r="B74" s="35"/>
      <c r="C74" s="131" t="s">
        <v>25</v>
      </c>
      <c r="D74" s="132"/>
      <c r="E74" s="132"/>
      <c r="F74" s="132"/>
      <c r="G74" s="132"/>
      <c r="H74" s="132"/>
      <c r="I74" s="132"/>
      <c r="J74" s="132"/>
      <c r="K74" s="132"/>
      <c r="L74" s="133"/>
      <c r="M74" s="119"/>
    </row>
    <row r="75" spans="1:13" ht="13.8" thickBot="1" x14ac:dyDescent="0.3">
      <c r="A75" s="35"/>
      <c r="B75" s="60"/>
      <c r="C75" s="134" t="s">
        <v>57</v>
      </c>
      <c r="D75" s="135"/>
      <c r="E75" s="135"/>
      <c r="F75" s="135"/>
      <c r="G75" s="135"/>
      <c r="H75" s="135"/>
      <c r="I75" s="135"/>
      <c r="J75" s="135"/>
      <c r="K75" s="135"/>
      <c r="L75" s="136"/>
      <c r="M75" s="119"/>
    </row>
    <row r="76" spans="1:13" ht="19.649999999999999" customHeight="1" thickBot="1" x14ac:dyDescent="0.3">
      <c r="A76" s="35"/>
      <c r="B76" s="24" t="s">
        <v>58</v>
      </c>
      <c r="C76" s="24"/>
      <c r="D76" s="25" t="s">
        <v>12</v>
      </c>
      <c r="E76" s="26">
        <v>2020</v>
      </c>
      <c r="F76" s="26">
        <v>2021</v>
      </c>
      <c r="G76" s="26">
        <v>2022</v>
      </c>
      <c r="H76" s="26">
        <v>2023</v>
      </c>
      <c r="I76" s="26">
        <v>2024</v>
      </c>
      <c r="J76" s="26">
        <v>2025</v>
      </c>
      <c r="K76" s="26">
        <v>2026</v>
      </c>
      <c r="L76" s="25" t="s">
        <v>13</v>
      </c>
      <c r="M76" s="119"/>
    </row>
    <row r="77" spans="1:13" ht="13.8" thickBot="1" x14ac:dyDescent="0.3">
      <c r="A77" s="35"/>
      <c r="B77" s="137" t="s">
        <v>59</v>
      </c>
      <c r="C77" s="30" t="s">
        <v>16</v>
      </c>
      <c r="D77" s="32">
        <v>0</v>
      </c>
      <c r="E77" s="32">
        <f>SUM(E80:E84)</f>
        <v>4</v>
      </c>
      <c r="F77" s="32">
        <f t="shared" ref="F77:K77" si="15">SUM(F80:F84)</f>
        <v>1</v>
      </c>
      <c r="G77" s="32">
        <f t="shared" si="15"/>
        <v>2</v>
      </c>
      <c r="H77" s="32">
        <f t="shared" si="15"/>
        <v>2</v>
      </c>
      <c r="I77" s="32">
        <f t="shared" si="15"/>
        <v>2</v>
      </c>
      <c r="J77" s="32">
        <v>1</v>
      </c>
      <c r="K77" s="32">
        <f t="shared" si="15"/>
        <v>0</v>
      </c>
      <c r="L77" s="32">
        <f>SUM(E77:K77)</f>
        <v>12</v>
      </c>
      <c r="M77" s="119"/>
    </row>
    <row r="78" spans="1:13" ht="13.8" thickBot="1" x14ac:dyDescent="0.3">
      <c r="A78" s="35"/>
      <c r="B78" s="138"/>
      <c r="C78" s="30" t="s">
        <v>18</v>
      </c>
      <c r="D78" s="117"/>
      <c r="E78" s="32">
        <v>0</v>
      </c>
      <c r="F78" s="32">
        <v>1</v>
      </c>
      <c r="G78" s="32">
        <v>1</v>
      </c>
      <c r="H78" s="108">
        <v>3</v>
      </c>
      <c r="I78" s="118">
        <v>4</v>
      </c>
      <c r="J78" s="32">
        <v>0</v>
      </c>
      <c r="K78" s="32">
        <v>0</v>
      </c>
      <c r="L78" s="32">
        <f t="shared" ref="L78:L84" si="16">SUM(E78:K78)</f>
        <v>9</v>
      </c>
      <c r="M78" s="119"/>
    </row>
    <row r="79" spans="1:13" ht="13.8" thickBot="1" x14ac:dyDescent="0.3">
      <c r="A79" s="35"/>
      <c r="B79" s="138"/>
      <c r="C79" s="30" t="s">
        <v>19</v>
      </c>
      <c r="D79" s="117"/>
      <c r="E79" s="32">
        <v>0</v>
      </c>
      <c r="F79" s="32">
        <f>E79+F78</f>
        <v>1</v>
      </c>
      <c r="G79" s="32">
        <f t="shared" ref="G79:K79" si="17">F79+G78</f>
        <v>2</v>
      </c>
      <c r="H79" s="32">
        <f t="shared" si="17"/>
        <v>5</v>
      </c>
      <c r="I79" s="32">
        <f t="shared" si="17"/>
        <v>9</v>
      </c>
      <c r="J79" s="32">
        <f t="shared" si="17"/>
        <v>9</v>
      </c>
      <c r="K79" s="32">
        <f t="shared" si="17"/>
        <v>9</v>
      </c>
      <c r="L79" s="79"/>
      <c r="M79" s="119"/>
    </row>
    <row r="80" spans="1:13" ht="13.8" thickBot="1" x14ac:dyDescent="0.3">
      <c r="A80" s="35"/>
      <c r="B80" s="138"/>
      <c r="C80" s="139" t="s">
        <v>20</v>
      </c>
      <c r="D80" s="122">
        <v>0</v>
      </c>
      <c r="E80" s="122">
        <v>0</v>
      </c>
      <c r="F80" s="122">
        <v>1</v>
      </c>
      <c r="G80" s="122">
        <v>1</v>
      </c>
      <c r="H80" s="122">
        <v>2</v>
      </c>
      <c r="I80" s="43">
        <v>1</v>
      </c>
      <c r="J80" s="43">
        <v>0</v>
      </c>
      <c r="K80" s="43">
        <v>0</v>
      </c>
      <c r="L80" s="111">
        <f t="shared" si="16"/>
        <v>5</v>
      </c>
      <c r="M80" s="119"/>
    </row>
    <row r="81" spans="1:13" ht="13.8" thickBot="1" x14ac:dyDescent="0.3">
      <c r="A81" s="35"/>
      <c r="B81" s="138"/>
      <c r="C81" s="125" t="s">
        <v>36</v>
      </c>
      <c r="D81" s="126">
        <v>0</v>
      </c>
      <c r="E81" s="126">
        <v>0</v>
      </c>
      <c r="F81" s="126">
        <v>0</v>
      </c>
      <c r="G81" s="126">
        <v>1</v>
      </c>
      <c r="H81" s="126">
        <v>0</v>
      </c>
      <c r="I81" s="126">
        <v>0</v>
      </c>
      <c r="J81" s="48">
        <v>0</v>
      </c>
      <c r="K81" s="48">
        <v>0</v>
      </c>
      <c r="L81" s="111">
        <f t="shared" si="16"/>
        <v>1</v>
      </c>
      <c r="M81" s="119"/>
    </row>
    <row r="82" spans="1:13" ht="13.8" thickBot="1" x14ac:dyDescent="0.3">
      <c r="A82" s="35"/>
      <c r="B82" s="138"/>
      <c r="C82" s="139" t="s">
        <v>22</v>
      </c>
      <c r="D82" s="126">
        <v>0</v>
      </c>
      <c r="E82" s="126">
        <v>4</v>
      </c>
      <c r="F82" s="126">
        <v>0</v>
      </c>
      <c r="G82" s="126">
        <v>0</v>
      </c>
      <c r="H82" s="126">
        <v>0</v>
      </c>
      <c r="I82" s="126">
        <v>0</v>
      </c>
      <c r="J82" s="48">
        <v>0</v>
      </c>
      <c r="K82" s="48">
        <v>0</v>
      </c>
      <c r="L82" s="111">
        <f t="shared" si="16"/>
        <v>4</v>
      </c>
      <c r="M82" s="119"/>
    </row>
    <row r="83" spans="1:13" ht="13.8" thickBot="1" x14ac:dyDescent="0.3">
      <c r="A83" s="35"/>
      <c r="B83" s="138"/>
      <c r="C83" s="128" t="s">
        <v>23</v>
      </c>
      <c r="D83" s="126">
        <v>0</v>
      </c>
      <c r="E83" s="126">
        <v>0</v>
      </c>
      <c r="F83" s="126">
        <v>0</v>
      </c>
      <c r="G83" s="126">
        <v>0</v>
      </c>
      <c r="H83" s="126">
        <v>0</v>
      </c>
      <c r="I83" s="126">
        <v>1</v>
      </c>
      <c r="J83" s="126">
        <v>0</v>
      </c>
      <c r="K83" s="48">
        <v>0</v>
      </c>
      <c r="L83" s="111">
        <f t="shared" si="16"/>
        <v>1</v>
      </c>
      <c r="M83" s="119"/>
    </row>
    <row r="84" spans="1:13" ht="13.8" thickBot="1" x14ac:dyDescent="0.3">
      <c r="A84" s="35"/>
      <c r="B84" s="138"/>
      <c r="C84" s="129" t="s">
        <v>24</v>
      </c>
      <c r="D84" s="54">
        <v>0</v>
      </c>
      <c r="E84" s="54">
        <v>0</v>
      </c>
      <c r="F84" s="54">
        <v>0</v>
      </c>
      <c r="G84" s="54">
        <v>0</v>
      </c>
      <c r="H84" s="54">
        <v>0</v>
      </c>
      <c r="I84" s="54">
        <v>0</v>
      </c>
      <c r="J84" s="54">
        <v>0</v>
      </c>
      <c r="K84" s="54">
        <v>0</v>
      </c>
      <c r="L84" s="130">
        <f t="shared" si="16"/>
        <v>0</v>
      </c>
      <c r="M84" s="119"/>
    </row>
    <row r="85" spans="1:13" ht="13.8" thickBot="1" x14ac:dyDescent="0.3">
      <c r="A85" s="35"/>
      <c r="B85" s="138"/>
      <c r="C85" s="112" t="s">
        <v>25</v>
      </c>
      <c r="D85" s="57"/>
      <c r="E85" s="57"/>
      <c r="F85" s="57"/>
      <c r="G85" s="57"/>
      <c r="H85" s="57"/>
      <c r="I85" s="57"/>
      <c r="J85" s="57"/>
      <c r="K85" s="57"/>
      <c r="L85" s="58"/>
      <c r="M85" s="119"/>
    </row>
    <row r="86" spans="1:13" ht="13.8" thickBot="1" x14ac:dyDescent="0.3">
      <c r="A86" s="60"/>
      <c r="B86" s="140"/>
      <c r="C86" s="134" t="s">
        <v>60</v>
      </c>
      <c r="D86" s="135"/>
      <c r="E86" s="135"/>
      <c r="F86" s="135"/>
      <c r="G86" s="135"/>
      <c r="H86" s="135"/>
      <c r="I86" s="135"/>
      <c r="J86" s="135"/>
      <c r="K86" s="135"/>
      <c r="L86" s="136"/>
      <c r="M86" s="119"/>
    </row>
    <row r="87" spans="1:13" ht="20.399999999999999" customHeight="1" thickBot="1" x14ac:dyDescent="0.3">
      <c r="A87" s="23" t="s">
        <v>61</v>
      </c>
      <c r="B87" s="24" t="s">
        <v>62</v>
      </c>
      <c r="C87" s="24"/>
      <c r="D87" s="25" t="s">
        <v>12</v>
      </c>
      <c r="E87" s="26">
        <v>2020</v>
      </c>
      <c r="F87" s="26">
        <v>2021</v>
      </c>
      <c r="G87" s="26">
        <v>2022</v>
      </c>
      <c r="H87" s="26">
        <v>2023</v>
      </c>
      <c r="I87" s="26">
        <v>2024</v>
      </c>
      <c r="J87" s="26">
        <v>2025</v>
      </c>
      <c r="K87" s="26">
        <v>2026</v>
      </c>
      <c r="L87" s="25" t="s">
        <v>13</v>
      </c>
      <c r="M87" s="119"/>
    </row>
    <row r="88" spans="1:13" ht="13.8" thickBot="1" x14ac:dyDescent="0.3">
      <c r="A88" s="28"/>
      <c r="B88" s="137" t="s">
        <v>63</v>
      </c>
      <c r="C88" s="30" t="s">
        <v>16</v>
      </c>
      <c r="D88" s="32">
        <v>0</v>
      </c>
      <c r="E88" s="32">
        <f>SUM(E91:E95)</f>
        <v>2</v>
      </c>
      <c r="F88" s="32">
        <f t="shared" ref="F88:K88" si="18">SUM(F91:F95)</f>
        <v>1</v>
      </c>
      <c r="G88" s="32">
        <f t="shared" si="18"/>
        <v>1</v>
      </c>
      <c r="H88" s="32">
        <f t="shared" si="18"/>
        <v>1</v>
      </c>
      <c r="I88" s="32">
        <f t="shared" si="18"/>
        <v>3</v>
      </c>
      <c r="J88" s="32">
        <f t="shared" si="18"/>
        <v>0</v>
      </c>
      <c r="K88" s="32">
        <f t="shared" si="18"/>
        <v>0</v>
      </c>
      <c r="L88" s="32">
        <f>SUM(E88:K88)</f>
        <v>8</v>
      </c>
      <c r="M88" s="119"/>
    </row>
    <row r="89" spans="1:13" ht="13.8" thickBot="1" x14ac:dyDescent="0.3">
      <c r="A89" s="35"/>
      <c r="B89" s="138"/>
      <c r="C89" s="30" t="s">
        <v>18</v>
      </c>
      <c r="D89" s="117"/>
      <c r="E89" s="32">
        <v>0</v>
      </c>
      <c r="F89" s="32">
        <v>0</v>
      </c>
      <c r="G89" s="32">
        <v>6</v>
      </c>
      <c r="H89" s="108">
        <v>2</v>
      </c>
      <c r="I89" s="118">
        <v>1</v>
      </c>
      <c r="J89" s="32">
        <v>0</v>
      </c>
      <c r="K89" s="32">
        <v>0</v>
      </c>
      <c r="L89" s="32">
        <f>SUM(E89:K89)</f>
        <v>9</v>
      </c>
      <c r="M89" s="119"/>
    </row>
    <row r="90" spans="1:13" ht="13.8" thickBot="1" x14ac:dyDescent="0.3">
      <c r="A90" s="35"/>
      <c r="B90" s="138"/>
      <c r="C90" s="30" t="s">
        <v>19</v>
      </c>
      <c r="D90" s="117"/>
      <c r="E90" s="32">
        <v>0</v>
      </c>
      <c r="F90" s="32">
        <f>E90+F89</f>
        <v>0</v>
      </c>
      <c r="G90" s="32">
        <f t="shared" ref="G90:K90" si="19">F90+G89</f>
        <v>6</v>
      </c>
      <c r="H90" s="32">
        <f t="shared" si="19"/>
        <v>8</v>
      </c>
      <c r="I90" s="32">
        <f t="shared" si="19"/>
        <v>9</v>
      </c>
      <c r="J90" s="32">
        <f t="shared" si="19"/>
        <v>9</v>
      </c>
      <c r="K90" s="32">
        <f t="shared" si="19"/>
        <v>9</v>
      </c>
      <c r="L90" s="79"/>
      <c r="M90" s="119"/>
    </row>
    <row r="91" spans="1:13" x14ac:dyDescent="0.25">
      <c r="A91" s="35"/>
      <c r="B91" s="138"/>
      <c r="C91" s="128" t="s">
        <v>20</v>
      </c>
      <c r="D91" s="122">
        <v>0</v>
      </c>
      <c r="E91" s="122">
        <v>0</v>
      </c>
      <c r="F91" s="122">
        <v>0</v>
      </c>
      <c r="G91" s="122">
        <v>1</v>
      </c>
      <c r="H91" s="122">
        <v>0</v>
      </c>
      <c r="I91" s="43">
        <v>0</v>
      </c>
      <c r="J91" s="43">
        <v>0</v>
      </c>
      <c r="K91" s="43">
        <v>0</v>
      </c>
      <c r="L91" s="122">
        <f>SUM(E91:K91)</f>
        <v>1</v>
      </c>
      <c r="M91" s="119"/>
    </row>
    <row r="92" spans="1:13" x14ac:dyDescent="0.25">
      <c r="A92" s="35"/>
      <c r="B92" s="138"/>
      <c r="C92" s="125" t="s">
        <v>36</v>
      </c>
      <c r="D92" s="126">
        <v>0</v>
      </c>
      <c r="E92" s="126">
        <v>0</v>
      </c>
      <c r="F92" s="126">
        <v>0</v>
      </c>
      <c r="G92" s="126">
        <v>0</v>
      </c>
      <c r="H92" s="126">
        <v>1</v>
      </c>
      <c r="I92" s="126">
        <v>2</v>
      </c>
      <c r="J92" s="48">
        <v>0</v>
      </c>
      <c r="K92" s="48">
        <v>0</v>
      </c>
      <c r="L92" s="126">
        <f t="shared" ref="L92:L95" si="20">SUM(E92:K92)</f>
        <v>3</v>
      </c>
      <c r="M92" s="119"/>
    </row>
    <row r="93" spans="1:13" x14ac:dyDescent="0.25">
      <c r="A93" s="35"/>
      <c r="B93" s="138"/>
      <c r="C93" s="125" t="s">
        <v>22</v>
      </c>
      <c r="D93" s="126">
        <v>0</v>
      </c>
      <c r="E93" s="126">
        <v>2</v>
      </c>
      <c r="F93" s="126">
        <v>1</v>
      </c>
      <c r="G93" s="126">
        <v>0</v>
      </c>
      <c r="H93" s="126">
        <v>0</v>
      </c>
      <c r="I93" s="126">
        <v>0</v>
      </c>
      <c r="J93" s="48">
        <v>0</v>
      </c>
      <c r="K93" s="48">
        <v>0</v>
      </c>
      <c r="L93" s="126">
        <f t="shared" si="20"/>
        <v>3</v>
      </c>
      <c r="M93" s="119"/>
    </row>
    <row r="94" spans="1:13" x14ac:dyDescent="0.25">
      <c r="A94" s="35"/>
      <c r="B94" s="138"/>
      <c r="C94" s="128" t="s">
        <v>23</v>
      </c>
      <c r="D94" s="126">
        <v>0</v>
      </c>
      <c r="E94" s="126">
        <v>0</v>
      </c>
      <c r="F94" s="126">
        <v>0</v>
      </c>
      <c r="G94" s="126">
        <v>0</v>
      </c>
      <c r="H94" s="126">
        <v>0</v>
      </c>
      <c r="I94" s="126">
        <v>1</v>
      </c>
      <c r="J94" s="126">
        <v>0</v>
      </c>
      <c r="K94" s="48">
        <v>0</v>
      </c>
      <c r="L94" s="126">
        <f t="shared" si="20"/>
        <v>1</v>
      </c>
      <c r="M94" s="119"/>
    </row>
    <row r="95" spans="1:13" ht="13.8" thickBot="1" x14ac:dyDescent="0.3">
      <c r="A95" s="35"/>
      <c r="B95" s="138"/>
      <c r="C95" s="141" t="s">
        <v>24</v>
      </c>
      <c r="D95" s="142">
        <v>0</v>
      </c>
      <c r="E95" s="142">
        <v>0</v>
      </c>
      <c r="F95" s="142">
        <v>0</v>
      </c>
      <c r="G95" s="142">
        <v>0</v>
      </c>
      <c r="H95" s="142">
        <v>0</v>
      </c>
      <c r="I95" s="142">
        <v>0</v>
      </c>
      <c r="J95" s="142">
        <v>0</v>
      </c>
      <c r="K95" s="142">
        <v>0</v>
      </c>
      <c r="L95" s="142">
        <f t="shared" si="20"/>
        <v>0</v>
      </c>
      <c r="M95" s="63"/>
    </row>
    <row r="96" spans="1:13" ht="13.8" thickBot="1" x14ac:dyDescent="0.3">
      <c r="A96" s="35"/>
      <c r="B96" s="138"/>
      <c r="C96" s="112" t="s">
        <v>25</v>
      </c>
      <c r="D96" s="57"/>
      <c r="E96" s="57"/>
      <c r="F96" s="57"/>
      <c r="G96" s="57"/>
      <c r="H96" s="57"/>
      <c r="I96" s="57"/>
      <c r="J96" s="57"/>
      <c r="K96" s="57"/>
      <c r="L96" s="58"/>
      <c r="M96" s="143" t="s">
        <v>64</v>
      </c>
    </row>
    <row r="97" spans="1:13" ht="13.8" thickBot="1" x14ac:dyDescent="0.3">
      <c r="A97" s="60"/>
      <c r="B97" s="140"/>
      <c r="C97" s="144"/>
      <c r="D97" s="145" t="s">
        <v>65</v>
      </c>
      <c r="E97" s="145"/>
      <c r="F97" s="145"/>
      <c r="G97" s="145"/>
      <c r="H97" s="145"/>
      <c r="I97" s="145"/>
      <c r="J97" s="145"/>
      <c r="K97" s="145"/>
      <c r="L97" s="146"/>
      <c r="M97" s="147" t="s">
        <v>66</v>
      </c>
    </row>
    <row r="98" spans="1:13" ht="13.8" thickBot="1" x14ac:dyDescent="0.3">
      <c r="A98" s="82" t="s">
        <v>38</v>
      </c>
      <c r="B98" s="83" t="s">
        <v>39</v>
      </c>
      <c r="C98" s="83"/>
      <c r="D98" s="83" t="s">
        <v>40</v>
      </c>
      <c r="E98" s="84" t="s">
        <v>41</v>
      </c>
      <c r="F98" s="84"/>
      <c r="G98" s="84"/>
      <c r="H98" s="84"/>
      <c r="I98" s="84"/>
      <c r="J98" s="84"/>
      <c r="K98" s="84" t="s">
        <v>42</v>
      </c>
      <c r="L98" s="148" t="s">
        <v>43</v>
      </c>
      <c r="M98" s="86"/>
    </row>
    <row r="99" spans="1:13" ht="13.8" thickBot="1" x14ac:dyDescent="0.3">
      <c r="A99" s="87"/>
      <c r="B99" s="88"/>
      <c r="C99" s="88"/>
      <c r="D99" s="88"/>
      <c r="E99" s="89"/>
      <c r="F99" s="89"/>
      <c r="G99" s="89"/>
      <c r="H99" s="89"/>
      <c r="I99" s="89"/>
      <c r="J99" s="89"/>
      <c r="K99" s="89"/>
      <c r="L99" s="90"/>
      <c r="M99" s="91"/>
    </row>
    <row r="100" spans="1:13" ht="13.8" thickBot="1" x14ac:dyDescent="0.3">
      <c r="A100" s="82" t="s">
        <v>44</v>
      </c>
      <c r="B100" s="83" t="s">
        <v>45</v>
      </c>
      <c r="C100" s="93"/>
      <c r="D100" s="94"/>
      <c r="E100" s="95"/>
      <c r="F100" s="95"/>
      <c r="G100" s="95"/>
      <c r="H100" s="95"/>
      <c r="I100" s="95"/>
      <c r="J100" s="95"/>
      <c r="K100" s="95"/>
      <c r="L100" s="95"/>
      <c r="M100" s="96"/>
    </row>
    <row r="101" spans="1:13" ht="13.8" thickBot="1" x14ac:dyDescent="0.3">
      <c r="A101" s="87"/>
      <c r="B101" s="88"/>
      <c r="C101" s="97"/>
      <c r="D101" s="98"/>
      <c r="E101" s="99"/>
      <c r="F101" s="99"/>
      <c r="G101" s="99"/>
      <c r="H101" s="99"/>
      <c r="I101" s="99"/>
      <c r="J101" s="99"/>
      <c r="K101" s="99"/>
      <c r="L101" s="99"/>
      <c r="M101" s="100"/>
    </row>
    <row r="102" spans="1:13" x14ac:dyDescent="0.25">
      <c r="A102" s="70"/>
      <c r="B102" s="70"/>
      <c r="C102" s="70"/>
      <c r="D102" s="70"/>
      <c r="E102" s="71"/>
      <c r="F102" s="71"/>
      <c r="G102" s="71"/>
      <c r="H102" s="71"/>
      <c r="I102" s="71"/>
      <c r="J102" s="71"/>
      <c r="K102" s="71"/>
      <c r="L102" s="70"/>
      <c r="M102" s="72"/>
    </row>
    <row r="103" spans="1:13" ht="13.8" thickBot="1" x14ac:dyDescent="0.3">
      <c r="A103" s="70"/>
      <c r="B103" s="70"/>
      <c r="C103" s="70"/>
      <c r="D103" s="70"/>
      <c r="E103" s="71"/>
      <c r="F103" s="71"/>
      <c r="G103" s="71"/>
      <c r="H103" s="71"/>
      <c r="I103" s="71"/>
      <c r="J103" s="71"/>
      <c r="K103" s="71"/>
      <c r="L103" s="70"/>
      <c r="M103" s="72"/>
    </row>
    <row r="104" spans="1:13" ht="13.8" thickBot="1" x14ac:dyDescent="0.3">
      <c r="A104" s="73" t="s">
        <v>67</v>
      </c>
      <c r="B104" s="74" t="s">
        <v>68</v>
      </c>
      <c r="C104" s="74"/>
      <c r="D104" s="75" t="s">
        <v>12</v>
      </c>
      <c r="E104" s="26">
        <v>2020</v>
      </c>
      <c r="F104" s="26">
        <v>2021</v>
      </c>
      <c r="G104" s="26">
        <v>2022</v>
      </c>
      <c r="H104" s="26">
        <v>2023</v>
      </c>
      <c r="I104" s="26">
        <v>2024</v>
      </c>
      <c r="J104" s="26">
        <v>2025</v>
      </c>
      <c r="K104" s="26">
        <v>2026</v>
      </c>
      <c r="L104" s="25" t="s">
        <v>13</v>
      </c>
      <c r="M104" s="76" t="s">
        <v>32</v>
      </c>
    </row>
    <row r="105" spans="1:13" ht="13.5" customHeight="1" thickBot="1" x14ac:dyDescent="0.3">
      <c r="A105" s="28" t="s">
        <v>69</v>
      </c>
      <c r="B105" s="137" t="s">
        <v>70</v>
      </c>
      <c r="C105" s="30" t="s">
        <v>16</v>
      </c>
      <c r="D105" s="32">
        <v>0</v>
      </c>
      <c r="E105" s="32">
        <f>E108+E111+E114+E117+E120</f>
        <v>5</v>
      </c>
      <c r="F105" s="32">
        <f>F108+F111+F114+F117+F120</f>
        <v>95</v>
      </c>
      <c r="G105" s="32">
        <f t="shared" ref="G105:K105" si="21">G108+G111+G114+G117+G120</f>
        <v>415</v>
      </c>
      <c r="H105" s="32">
        <f t="shared" si="21"/>
        <v>130</v>
      </c>
      <c r="I105" s="32">
        <f t="shared" si="21"/>
        <v>352</v>
      </c>
      <c r="J105" s="32">
        <f t="shared" si="21"/>
        <v>1052</v>
      </c>
      <c r="K105" s="32">
        <f t="shared" si="21"/>
        <v>22</v>
      </c>
      <c r="L105" s="32">
        <f>SUM(D105:K105)</f>
        <v>2071</v>
      </c>
      <c r="M105" s="116" t="s">
        <v>71</v>
      </c>
    </row>
    <row r="106" spans="1:13" ht="13.8" thickBot="1" x14ac:dyDescent="0.3">
      <c r="A106" s="35"/>
      <c r="B106" s="138"/>
      <c r="C106" s="30" t="s">
        <v>18</v>
      </c>
      <c r="D106" s="79"/>
      <c r="E106" s="32">
        <f>+E109+E110+E112+E113+E115+E116+E118+E119+E121+E122</f>
        <v>0</v>
      </c>
      <c r="F106" s="32">
        <f t="shared" ref="F106:K106" si="22">+F109+F110+F112+F113+F115+F116+F118+F119+F121+F122</f>
        <v>65</v>
      </c>
      <c r="G106" s="32">
        <f t="shared" si="22"/>
        <v>431</v>
      </c>
      <c r="H106" s="108">
        <v>376</v>
      </c>
      <c r="I106" s="118">
        <v>932</v>
      </c>
      <c r="J106" s="32">
        <f t="shared" si="22"/>
        <v>0</v>
      </c>
      <c r="K106" s="32">
        <f t="shared" si="22"/>
        <v>0</v>
      </c>
      <c r="L106" s="32">
        <f>SUM(D106:K106)</f>
        <v>1804</v>
      </c>
      <c r="M106" s="119"/>
    </row>
    <row r="107" spans="1:13" ht="13.8" thickBot="1" x14ac:dyDescent="0.3">
      <c r="A107" s="35"/>
      <c r="B107" s="138"/>
      <c r="C107" s="30" t="s">
        <v>19</v>
      </c>
      <c r="D107" s="79"/>
      <c r="E107" s="32">
        <v>0</v>
      </c>
      <c r="F107" s="32">
        <f>E107+F106</f>
        <v>65</v>
      </c>
      <c r="G107" s="32">
        <f t="shared" ref="G107:K107" si="23">F107+G106</f>
        <v>496</v>
      </c>
      <c r="H107" s="32">
        <f t="shared" si="23"/>
        <v>872</v>
      </c>
      <c r="I107" s="32">
        <f t="shared" si="23"/>
        <v>1804</v>
      </c>
      <c r="J107" s="32">
        <f t="shared" si="23"/>
        <v>1804</v>
      </c>
      <c r="K107" s="32">
        <f t="shared" si="23"/>
        <v>1804</v>
      </c>
      <c r="L107" s="79"/>
      <c r="M107" s="119"/>
    </row>
    <row r="108" spans="1:13" x14ac:dyDescent="0.25">
      <c r="A108" s="35"/>
      <c r="B108" s="138"/>
      <c r="C108" s="139" t="s">
        <v>20</v>
      </c>
      <c r="D108" s="39">
        <v>0</v>
      </c>
      <c r="E108" s="39">
        <v>0</v>
      </c>
      <c r="F108" s="39">
        <v>65</v>
      </c>
      <c r="G108" s="39">
        <v>395</v>
      </c>
      <c r="H108" s="39">
        <v>100</v>
      </c>
      <c r="I108" s="149">
        <v>0</v>
      </c>
      <c r="J108" s="149">
        <v>0</v>
      </c>
      <c r="K108" s="149">
        <v>0</v>
      </c>
      <c r="L108" s="39">
        <f>SUM(E108:K108)</f>
        <v>560</v>
      </c>
      <c r="M108" s="119"/>
    </row>
    <row r="109" spans="1:13" x14ac:dyDescent="0.25">
      <c r="A109" s="35"/>
      <c r="B109" s="138"/>
      <c r="C109" s="150" t="s">
        <v>72</v>
      </c>
      <c r="D109" s="151">
        <v>0</v>
      </c>
      <c r="E109" s="151">
        <v>0</v>
      </c>
      <c r="F109" s="151">
        <v>35</v>
      </c>
      <c r="G109" s="151">
        <v>237</v>
      </c>
      <c r="H109" s="151">
        <v>157</v>
      </c>
      <c r="I109" s="151">
        <v>535</v>
      </c>
      <c r="J109" s="151">
        <v>0</v>
      </c>
      <c r="K109" s="151">
        <v>0</v>
      </c>
      <c r="L109" s="152">
        <f>SUM(D109:K109)</f>
        <v>964</v>
      </c>
      <c r="M109" s="119"/>
    </row>
    <row r="110" spans="1:13" x14ac:dyDescent="0.25">
      <c r="A110" s="35"/>
      <c r="B110" s="138"/>
      <c r="C110" s="153" t="s">
        <v>73</v>
      </c>
      <c r="D110" s="154">
        <v>0</v>
      </c>
      <c r="E110" s="154">
        <v>0</v>
      </c>
      <c r="F110" s="154">
        <v>30</v>
      </c>
      <c r="G110" s="154">
        <v>158</v>
      </c>
      <c r="H110" s="154">
        <v>106</v>
      </c>
      <c r="I110" s="154">
        <v>356</v>
      </c>
      <c r="J110" s="154">
        <v>0</v>
      </c>
      <c r="K110" s="154">
        <v>0</v>
      </c>
      <c r="L110" s="152">
        <f>SUM(D110:K110)</f>
        <v>650</v>
      </c>
      <c r="M110" s="119"/>
    </row>
    <row r="111" spans="1:13" x14ac:dyDescent="0.25">
      <c r="A111" s="35"/>
      <c r="B111" s="138"/>
      <c r="C111" s="155" t="s">
        <v>36</v>
      </c>
      <c r="D111" s="45">
        <v>0</v>
      </c>
      <c r="E111" s="45">
        <v>0</v>
      </c>
      <c r="F111" s="45">
        <v>0</v>
      </c>
      <c r="G111" s="45">
        <v>0</v>
      </c>
      <c r="H111" s="45">
        <v>0</v>
      </c>
      <c r="I111" s="45">
        <v>300</v>
      </c>
      <c r="J111" s="156">
        <v>1000</v>
      </c>
      <c r="K111" s="156">
        <v>0</v>
      </c>
      <c r="L111" s="45">
        <f>SUM(E111:K111)</f>
        <v>1300</v>
      </c>
      <c r="M111" s="119"/>
    </row>
    <row r="112" spans="1:13" x14ac:dyDescent="0.25">
      <c r="A112" s="35"/>
      <c r="B112" s="138"/>
      <c r="C112" s="150" t="s">
        <v>72</v>
      </c>
      <c r="D112" s="157">
        <v>0</v>
      </c>
      <c r="E112" s="157">
        <v>0</v>
      </c>
      <c r="F112" s="157">
        <v>0</v>
      </c>
      <c r="G112" s="157">
        <v>0</v>
      </c>
      <c r="H112" s="157">
        <v>0</v>
      </c>
      <c r="I112" s="157">
        <v>0</v>
      </c>
      <c r="J112" s="157">
        <v>0</v>
      </c>
      <c r="K112" s="157">
        <v>0</v>
      </c>
      <c r="L112" s="158">
        <f>SUM(D112:K112)</f>
        <v>0</v>
      </c>
      <c r="M112" s="119"/>
    </row>
    <row r="113" spans="1:13" x14ac:dyDescent="0.25">
      <c r="A113" s="35"/>
      <c r="B113" s="138"/>
      <c r="C113" s="153" t="s">
        <v>73</v>
      </c>
      <c r="D113" s="159">
        <v>0</v>
      </c>
      <c r="E113" s="159">
        <v>0</v>
      </c>
      <c r="F113" s="159">
        <v>0</v>
      </c>
      <c r="G113" s="159">
        <v>0</v>
      </c>
      <c r="H113" s="159">
        <v>0</v>
      </c>
      <c r="I113" s="159">
        <v>0</v>
      </c>
      <c r="J113" s="159">
        <v>0</v>
      </c>
      <c r="K113" s="159">
        <v>0</v>
      </c>
      <c r="L113" s="158">
        <f>SUM(D113:K113)</f>
        <v>0</v>
      </c>
      <c r="M113" s="119"/>
    </row>
    <row r="114" spans="1:13" x14ac:dyDescent="0.25">
      <c r="A114" s="35"/>
      <c r="B114" s="138"/>
      <c r="C114" s="125" t="s">
        <v>22</v>
      </c>
      <c r="D114" s="45">
        <v>0</v>
      </c>
      <c r="E114" s="45">
        <v>5</v>
      </c>
      <c r="F114" s="45">
        <v>30</v>
      </c>
      <c r="G114" s="45">
        <v>20</v>
      </c>
      <c r="H114" s="45">
        <v>20</v>
      </c>
      <c r="I114" s="45">
        <v>0</v>
      </c>
      <c r="J114" s="156">
        <v>0</v>
      </c>
      <c r="K114" s="156">
        <v>0</v>
      </c>
      <c r="L114" s="127">
        <f t="shared" ref="L114:L117" si="24">SUM(E114:K114)</f>
        <v>75</v>
      </c>
      <c r="M114" s="119"/>
    </row>
    <row r="115" spans="1:13" x14ac:dyDescent="0.25">
      <c r="A115" s="35"/>
      <c r="B115" s="138"/>
      <c r="C115" s="150" t="s">
        <v>72</v>
      </c>
      <c r="D115" s="157">
        <v>0</v>
      </c>
      <c r="E115" s="157">
        <v>0</v>
      </c>
      <c r="F115" s="157">
        <v>0</v>
      </c>
      <c r="G115" s="157">
        <v>16</v>
      </c>
      <c r="H115" s="157">
        <v>60</v>
      </c>
      <c r="I115" s="157">
        <v>0</v>
      </c>
      <c r="J115" s="157">
        <v>0</v>
      </c>
      <c r="K115" s="157">
        <v>0</v>
      </c>
      <c r="L115" s="160">
        <f>SUM(D115:K115)</f>
        <v>76</v>
      </c>
      <c r="M115" s="119"/>
    </row>
    <row r="116" spans="1:13" x14ac:dyDescent="0.25">
      <c r="A116" s="35"/>
      <c r="B116" s="138"/>
      <c r="C116" s="153" t="s">
        <v>73</v>
      </c>
      <c r="D116" s="159">
        <v>0</v>
      </c>
      <c r="E116" s="159">
        <v>0</v>
      </c>
      <c r="F116" s="159">
        <v>0</v>
      </c>
      <c r="G116" s="159">
        <v>20</v>
      </c>
      <c r="H116" s="159">
        <v>53</v>
      </c>
      <c r="I116" s="159">
        <v>0</v>
      </c>
      <c r="J116" s="159">
        <v>0</v>
      </c>
      <c r="K116" s="159">
        <v>0</v>
      </c>
      <c r="L116" s="160">
        <f>SUM(D116:K116)</f>
        <v>73</v>
      </c>
      <c r="M116" s="119"/>
    </row>
    <row r="117" spans="1:13" x14ac:dyDescent="0.25">
      <c r="A117" s="35"/>
      <c r="B117" s="138"/>
      <c r="C117" s="155" t="s">
        <v>23</v>
      </c>
      <c r="D117" s="45">
        <v>0</v>
      </c>
      <c r="E117" s="45">
        <v>0</v>
      </c>
      <c r="F117" s="45">
        <v>0</v>
      </c>
      <c r="G117" s="45">
        <v>0</v>
      </c>
      <c r="H117" s="45">
        <v>10</v>
      </c>
      <c r="I117" s="45">
        <v>40</v>
      </c>
      <c r="J117" s="45">
        <v>40</v>
      </c>
      <c r="K117" s="156">
        <v>10</v>
      </c>
      <c r="L117" s="45">
        <f t="shared" si="24"/>
        <v>100</v>
      </c>
      <c r="M117" s="119"/>
    </row>
    <row r="118" spans="1:13" x14ac:dyDescent="0.25">
      <c r="A118" s="35"/>
      <c r="B118" s="138"/>
      <c r="C118" s="150" t="s">
        <v>74</v>
      </c>
      <c r="D118" s="157">
        <v>0</v>
      </c>
      <c r="E118" s="157">
        <v>0</v>
      </c>
      <c r="F118" s="157">
        <v>0</v>
      </c>
      <c r="G118" s="157">
        <v>0</v>
      </c>
      <c r="H118" s="157">
        <v>0</v>
      </c>
      <c r="I118" s="157">
        <v>0</v>
      </c>
      <c r="J118" s="157">
        <v>0</v>
      </c>
      <c r="K118" s="157">
        <v>0</v>
      </c>
      <c r="L118" s="160">
        <f>SUM(D118:K118)</f>
        <v>0</v>
      </c>
      <c r="M118" s="119"/>
    </row>
    <row r="119" spans="1:13" x14ac:dyDescent="0.25">
      <c r="A119" s="35"/>
      <c r="B119" s="138"/>
      <c r="C119" s="153" t="s">
        <v>73</v>
      </c>
      <c r="D119" s="159">
        <v>0</v>
      </c>
      <c r="E119" s="159">
        <v>0</v>
      </c>
      <c r="F119" s="159">
        <v>0</v>
      </c>
      <c r="G119" s="159">
        <v>0</v>
      </c>
      <c r="H119" s="159">
        <v>0</v>
      </c>
      <c r="I119" s="159">
        <v>0</v>
      </c>
      <c r="J119" s="159">
        <v>0</v>
      </c>
      <c r="K119" s="159">
        <v>0</v>
      </c>
      <c r="L119" s="160">
        <f>SUM(D119:K119)</f>
        <v>0</v>
      </c>
      <c r="M119" s="119"/>
    </row>
    <row r="120" spans="1:13" x14ac:dyDescent="0.25">
      <c r="A120" s="35"/>
      <c r="B120" s="138"/>
      <c r="C120" s="121" t="s">
        <v>24</v>
      </c>
      <c r="D120" s="45">
        <v>0</v>
      </c>
      <c r="E120" s="45">
        <v>0</v>
      </c>
      <c r="F120" s="45">
        <v>0</v>
      </c>
      <c r="G120" s="45">
        <v>0</v>
      </c>
      <c r="H120" s="45">
        <v>0</v>
      </c>
      <c r="I120" s="45">
        <v>12</v>
      </c>
      <c r="J120" s="45">
        <v>12</v>
      </c>
      <c r="K120" s="156">
        <v>12</v>
      </c>
      <c r="L120" s="45">
        <f>SUM(D120:K120)</f>
        <v>36</v>
      </c>
      <c r="M120" s="119"/>
    </row>
    <row r="121" spans="1:13" x14ac:dyDescent="0.25">
      <c r="A121" s="35"/>
      <c r="B121" s="161"/>
      <c r="C121" s="150" t="s">
        <v>72</v>
      </c>
      <c r="D121" s="157">
        <v>0</v>
      </c>
      <c r="E121" s="157">
        <v>0</v>
      </c>
      <c r="F121" s="157">
        <v>0</v>
      </c>
      <c r="G121" s="157">
        <v>0</v>
      </c>
      <c r="H121" s="157">
        <v>0</v>
      </c>
      <c r="I121" s="157">
        <v>21</v>
      </c>
      <c r="J121" s="157">
        <v>0</v>
      </c>
      <c r="K121" s="157">
        <v>0</v>
      </c>
      <c r="L121" s="162">
        <f>SUM(D121:K121)</f>
        <v>21</v>
      </c>
      <c r="M121" s="119"/>
    </row>
    <row r="122" spans="1:13" x14ac:dyDescent="0.25">
      <c r="A122" s="35"/>
      <c r="B122" s="161"/>
      <c r="C122" s="153" t="s">
        <v>73</v>
      </c>
      <c r="D122" s="159">
        <v>0</v>
      </c>
      <c r="E122" s="159">
        <v>0</v>
      </c>
      <c r="F122" s="159">
        <v>0</v>
      </c>
      <c r="G122" s="159">
        <v>0</v>
      </c>
      <c r="H122" s="159">
        <v>0</v>
      </c>
      <c r="I122" s="159">
        <v>19</v>
      </c>
      <c r="J122" s="159">
        <v>0</v>
      </c>
      <c r="K122" s="159">
        <v>0</v>
      </c>
      <c r="L122" s="162">
        <f>SUM(D122:K122)</f>
        <v>19</v>
      </c>
      <c r="M122" s="119"/>
    </row>
    <row r="123" spans="1:13" ht="13.8" thickBot="1" x14ac:dyDescent="0.3">
      <c r="A123" s="35"/>
      <c r="B123" s="138"/>
      <c r="C123" s="163" t="s">
        <v>25</v>
      </c>
      <c r="D123" s="132"/>
      <c r="E123" s="132"/>
      <c r="F123" s="132"/>
      <c r="G123" s="132"/>
      <c r="H123" s="132"/>
      <c r="I123" s="132"/>
      <c r="J123" s="132"/>
      <c r="K123" s="132"/>
      <c r="L123" s="133"/>
      <c r="M123" s="119"/>
    </row>
    <row r="124" spans="1:13" ht="13.8" thickBot="1" x14ac:dyDescent="0.3">
      <c r="A124" s="35"/>
      <c r="B124" s="140"/>
      <c r="C124" s="134" t="s">
        <v>75</v>
      </c>
      <c r="D124" s="135"/>
      <c r="E124" s="135"/>
      <c r="F124" s="135"/>
      <c r="G124" s="135"/>
      <c r="H124" s="135"/>
      <c r="I124" s="135"/>
      <c r="J124" s="135"/>
      <c r="K124" s="135"/>
      <c r="L124" s="136"/>
      <c r="M124" s="119"/>
    </row>
    <row r="125" spans="1:13" ht="13.8" thickBot="1" x14ac:dyDescent="0.3">
      <c r="A125" s="35"/>
      <c r="B125" s="24" t="s">
        <v>76</v>
      </c>
      <c r="C125" s="24"/>
      <c r="D125" s="25" t="s">
        <v>12</v>
      </c>
      <c r="E125" s="26">
        <v>2020</v>
      </c>
      <c r="F125" s="26">
        <v>2021</v>
      </c>
      <c r="G125" s="26">
        <v>2022</v>
      </c>
      <c r="H125" s="26">
        <v>2023</v>
      </c>
      <c r="I125" s="26">
        <v>2024</v>
      </c>
      <c r="J125" s="26">
        <v>2025</v>
      </c>
      <c r="K125" s="26">
        <v>2026</v>
      </c>
      <c r="L125" s="25" t="s">
        <v>13</v>
      </c>
      <c r="M125" s="119"/>
    </row>
    <row r="126" spans="1:13" ht="13.5" customHeight="1" thickBot="1" x14ac:dyDescent="0.3">
      <c r="A126" s="35"/>
      <c r="B126" s="28" t="s">
        <v>77</v>
      </c>
      <c r="C126" s="30" t="s">
        <v>16</v>
      </c>
      <c r="D126" s="32">
        <v>0</v>
      </c>
      <c r="E126" s="32">
        <f>SUM(E129:E133)</f>
        <v>0</v>
      </c>
      <c r="F126" s="32">
        <f t="shared" ref="F126:K126" si="25">SUM(F129:F133)</f>
        <v>1</v>
      </c>
      <c r="G126" s="32">
        <f t="shared" si="25"/>
        <v>0</v>
      </c>
      <c r="H126" s="32">
        <f t="shared" si="25"/>
        <v>2</v>
      </c>
      <c r="I126" s="32">
        <f t="shared" si="25"/>
        <v>1</v>
      </c>
      <c r="J126" s="32">
        <f t="shared" si="25"/>
        <v>3</v>
      </c>
      <c r="K126" s="32">
        <f t="shared" si="25"/>
        <v>0</v>
      </c>
      <c r="L126" s="32">
        <f>SUM(E126:K126)</f>
        <v>7</v>
      </c>
      <c r="M126" s="119"/>
    </row>
    <row r="127" spans="1:13" ht="13.8" thickBot="1" x14ac:dyDescent="0.3">
      <c r="A127" s="35"/>
      <c r="B127" s="35"/>
      <c r="C127" s="30" t="s">
        <v>18</v>
      </c>
      <c r="D127" s="117"/>
      <c r="E127" s="32">
        <v>1</v>
      </c>
      <c r="F127" s="32">
        <v>1</v>
      </c>
      <c r="G127" s="32">
        <v>1</v>
      </c>
      <c r="H127" s="32">
        <v>0</v>
      </c>
      <c r="I127" s="118">
        <v>1</v>
      </c>
      <c r="J127" s="32">
        <v>0</v>
      </c>
      <c r="K127" s="32">
        <v>0</v>
      </c>
      <c r="L127" s="32">
        <f>SUM(E127:K127)</f>
        <v>4</v>
      </c>
      <c r="M127" s="119"/>
    </row>
    <row r="128" spans="1:13" ht="13.8" thickBot="1" x14ac:dyDescent="0.3">
      <c r="A128" s="35"/>
      <c r="B128" s="35"/>
      <c r="C128" s="30" t="s">
        <v>19</v>
      </c>
      <c r="D128" s="117"/>
      <c r="E128" s="32">
        <v>1</v>
      </c>
      <c r="F128" s="32">
        <f>E128+F127</f>
        <v>2</v>
      </c>
      <c r="G128" s="32">
        <f t="shared" ref="G128:K128" si="26">F128+G127</f>
        <v>3</v>
      </c>
      <c r="H128" s="32">
        <f t="shared" si="26"/>
        <v>3</v>
      </c>
      <c r="I128" s="32">
        <f t="shared" si="26"/>
        <v>4</v>
      </c>
      <c r="J128" s="32">
        <f t="shared" si="26"/>
        <v>4</v>
      </c>
      <c r="K128" s="32">
        <f t="shared" si="26"/>
        <v>4</v>
      </c>
      <c r="L128" s="79"/>
      <c r="M128" s="119"/>
    </row>
    <row r="129" spans="1:13" ht="13.8" thickBot="1" x14ac:dyDescent="0.3">
      <c r="A129" s="35"/>
      <c r="B129" s="35"/>
      <c r="C129" s="121" t="s">
        <v>20</v>
      </c>
      <c r="D129" s="122">
        <v>0</v>
      </c>
      <c r="E129" s="122">
        <v>0</v>
      </c>
      <c r="F129" s="122">
        <v>1</v>
      </c>
      <c r="G129" s="122">
        <v>0</v>
      </c>
      <c r="H129" s="122">
        <v>1</v>
      </c>
      <c r="I129" s="43">
        <v>0</v>
      </c>
      <c r="J129" s="43">
        <v>0</v>
      </c>
      <c r="K129" s="43">
        <v>0</v>
      </c>
      <c r="L129" s="164">
        <f t="shared" ref="L129:L133" si="27">SUM(E129:K129)</f>
        <v>2</v>
      </c>
      <c r="M129" s="119"/>
    </row>
    <row r="130" spans="1:13" ht="13.8" thickBot="1" x14ac:dyDescent="0.3">
      <c r="A130" s="35"/>
      <c r="B130" s="35"/>
      <c r="C130" s="128" t="s">
        <v>36</v>
      </c>
      <c r="D130" s="126">
        <v>0</v>
      </c>
      <c r="E130" s="126">
        <v>0</v>
      </c>
      <c r="F130" s="126">
        <v>0</v>
      </c>
      <c r="G130" s="126">
        <v>0</v>
      </c>
      <c r="H130" s="126">
        <v>1</v>
      </c>
      <c r="I130" s="126">
        <v>1</v>
      </c>
      <c r="J130" s="48">
        <v>3</v>
      </c>
      <c r="K130" s="48">
        <v>0</v>
      </c>
      <c r="L130" s="165">
        <f t="shared" si="27"/>
        <v>5</v>
      </c>
      <c r="M130" s="119"/>
    </row>
    <row r="131" spans="1:13" ht="13.8" thickBot="1" x14ac:dyDescent="0.3">
      <c r="A131" s="35"/>
      <c r="B131" s="35"/>
      <c r="C131" s="141" t="s">
        <v>22</v>
      </c>
      <c r="D131" s="142">
        <v>0</v>
      </c>
      <c r="E131" s="142">
        <v>0</v>
      </c>
      <c r="F131" s="142">
        <v>0</v>
      </c>
      <c r="G131" s="142">
        <v>0</v>
      </c>
      <c r="H131" s="142">
        <v>0</v>
      </c>
      <c r="I131" s="142">
        <v>0</v>
      </c>
      <c r="J131" s="142">
        <v>0</v>
      </c>
      <c r="K131" s="142">
        <v>0</v>
      </c>
      <c r="L131" s="166">
        <f t="shared" si="27"/>
        <v>0</v>
      </c>
      <c r="M131" s="119"/>
    </row>
    <row r="132" spans="1:13" ht="13.8" thickBot="1" x14ac:dyDescent="0.3">
      <c r="A132" s="35"/>
      <c r="B132" s="35"/>
      <c r="C132" s="141" t="s">
        <v>23</v>
      </c>
      <c r="D132" s="142">
        <v>0</v>
      </c>
      <c r="E132" s="142">
        <v>0</v>
      </c>
      <c r="F132" s="142">
        <v>0</v>
      </c>
      <c r="G132" s="142">
        <v>0</v>
      </c>
      <c r="H132" s="142">
        <v>0</v>
      </c>
      <c r="I132" s="142">
        <v>0</v>
      </c>
      <c r="J132" s="142">
        <v>0</v>
      </c>
      <c r="K132" s="142">
        <v>0</v>
      </c>
      <c r="L132" s="166">
        <f t="shared" si="27"/>
        <v>0</v>
      </c>
      <c r="M132" s="119"/>
    </row>
    <row r="133" spans="1:13" ht="13.8" thickBot="1" x14ac:dyDescent="0.3">
      <c r="A133" s="35"/>
      <c r="B133" s="35"/>
      <c r="C133" s="141" t="s">
        <v>24</v>
      </c>
      <c r="D133" s="142">
        <v>0</v>
      </c>
      <c r="E133" s="142">
        <v>0</v>
      </c>
      <c r="F133" s="142">
        <v>0</v>
      </c>
      <c r="G133" s="142">
        <v>0</v>
      </c>
      <c r="H133" s="142">
        <v>0</v>
      </c>
      <c r="I133" s="142">
        <v>0</v>
      </c>
      <c r="J133" s="142">
        <v>0</v>
      </c>
      <c r="K133" s="142">
        <v>0</v>
      </c>
      <c r="L133" s="166">
        <f t="shared" si="27"/>
        <v>0</v>
      </c>
      <c r="M133" s="119"/>
    </row>
    <row r="134" spans="1:13" ht="13.8" thickBot="1" x14ac:dyDescent="0.3">
      <c r="A134" s="35"/>
      <c r="B134" s="35"/>
      <c r="C134" s="131" t="s">
        <v>25</v>
      </c>
      <c r="D134" s="132"/>
      <c r="E134" s="132"/>
      <c r="F134" s="132"/>
      <c r="G134" s="132"/>
      <c r="H134" s="132"/>
      <c r="I134" s="132"/>
      <c r="J134" s="132"/>
      <c r="K134" s="132"/>
      <c r="L134" s="133"/>
      <c r="M134" s="119"/>
    </row>
    <row r="135" spans="1:13" ht="13.8" thickBot="1" x14ac:dyDescent="0.3">
      <c r="A135" s="60"/>
      <c r="B135" s="60"/>
      <c r="C135" s="134" t="s">
        <v>78</v>
      </c>
      <c r="D135" s="135"/>
      <c r="E135" s="135"/>
      <c r="F135" s="135"/>
      <c r="G135" s="135"/>
      <c r="H135" s="135"/>
      <c r="I135" s="135"/>
      <c r="J135" s="135"/>
      <c r="K135" s="135"/>
      <c r="L135" s="136"/>
      <c r="M135" s="119"/>
    </row>
    <row r="136" spans="1:13" ht="13.8" thickBot="1" x14ac:dyDescent="0.3">
      <c r="A136" s="167" t="s">
        <v>79</v>
      </c>
      <c r="B136" s="168" t="s">
        <v>80</v>
      </c>
      <c r="C136" s="168"/>
      <c r="D136" s="169" t="s">
        <v>12</v>
      </c>
      <c r="E136" s="170">
        <v>2020</v>
      </c>
      <c r="F136" s="170">
        <v>2021</v>
      </c>
      <c r="G136" s="170">
        <v>2022</v>
      </c>
      <c r="H136" s="170">
        <v>2023</v>
      </c>
      <c r="I136" s="170">
        <v>2024</v>
      </c>
      <c r="J136" s="170">
        <v>2025</v>
      </c>
      <c r="K136" s="170">
        <v>2026</v>
      </c>
      <c r="L136" s="169" t="s">
        <v>13</v>
      </c>
      <c r="M136" s="119"/>
    </row>
    <row r="137" spans="1:13" ht="13.8" thickBot="1" x14ac:dyDescent="0.3">
      <c r="A137" s="171"/>
      <c r="B137" s="172" t="s">
        <v>81</v>
      </c>
      <c r="C137" s="71" t="s">
        <v>16</v>
      </c>
      <c r="D137" s="32">
        <v>0</v>
      </c>
      <c r="E137" s="32">
        <f>SUM(E140:E144)</f>
        <v>0</v>
      </c>
      <c r="F137" s="32">
        <f t="shared" ref="F137:I137" si="28">SUM(F140:F144)</f>
        <v>1</v>
      </c>
      <c r="G137" s="32">
        <f t="shared" si="28"/>
        <v>0</v>
      </c>
      <c r="H137" s="32">
        <f t="shared" si="28"/>
        <v>0</v>
      </c>
      <c r="I137" s="32">
        <f t="shared" si="28"/>
        <v>1</v>
      </c>
      <c r="J137" s="32">
        <v>0</v>
      </c>
      <c r="K137" s="32">
        <v>1</v>
      </c>
      <c r="L137" s="32">
        <v>2</v>
      </c>
      <c r="M137" s="119"/>
    </row>
    <row r="138" spans="1:13" ht="13.8" thickBot="1" x14ac:dyDescent="0.3">
      <c r="A138" s="171"/>
      <c r="B138" s="173"/>
      <c r="C138" s="174" t="s">
        <v>18</v>
      </c>
      <c r="D138" s="175"/>
      <c r="E138" s="32">
        <v>0</v>
      </c>
      <c r="F138" s="32">
        <v>0</v>
      </c>
      <c r="G138" s="32">
        <v>0</v>
      </c>
      <c r="H138" s="108">
        <v>1</v>
      </c>
      <c r="I138" s="32">
        <v>0</v>
      </c>
      <c r="J138" s="32">
        <v>0</v>
      </c>
      <c r="K138" s="32">
        <v>0</v>
      </c>
      <c r="L138" s="32">
        <f t="shared" ref="L138:L144" si="29">SUM(D138:K138)</f>
        <v>1</v>
      </c>
      <c r="M138" s="119"/>
    </row>
    <row r="139" spans="1:13" ht="13.8" thickBot="1" x14ac:dyDescent="0.3">
      <c r="A139" s="171"/>
      <c r="B139" s="173"/>
      <c r="C139" s="71" t="s">
        <v>19</v>
      </c>
      <c r="D139" s="175"/>
      <c r="E139" s="32">
        <v>0</v>
      </c>
      <c r="F139" s="32">
        <f>E139+F138</f>
        <v>0</v>
      </c>
      <c r="G139" s="32">
        <f t="shared" ref="G139:K139" si="30">F139+G138</f>
        <v>0</v>
      </c>
      <c r="H139" s="32">
        <f t="shared" si="30"/>
        <v>1</v>
      </c>
      <c r="I139" s="32">
        <f t="shared" si="30"/>
        <v>1</v>
      </c>
      <c r="J139" s="32">
        <f t="shared" si="30"/>
        <v>1</v>
      </c>
      <c r="K139" s="32">
        <f t="shared" si="30"/>
        <v>1</v>
      </c>
      <c r="L139" s="79"/>
      <c r="M139" s="119"/>
    </row>
    <row r="140" spans="1:13" ht="13.8" thickBot="1" x14ac:dyDescent="0.3">
      <c r="A140" s="171"/>
      <c r="B140" s="173"/>
      <c r="C140" s="176" t="s">
        <v>20</v>
      </c>
      <c r="D140" s="177">
        <v>0</v>
      </c>
      <c r="E140" s="177">
        <v>0</v>
      </c>
      <c r="F140" s="177">
        <v>0</v>
      </c>
      <c r="G140" s="177">
        <v>0</v>
      </c>
      <c r="H140" s="177">
        <v>0</v>
      </c>
      <c r="I140" s="178">
        <v>0</v>
      </c>
      <c r="J140" s="178">
        <v>0</v>
      </c>
      <c r="K140" s="178">
        <v>0</v>
      </c>
      <c r="L140" s="111">
        <f t="shared" si="29"/>
        <v>0</v>
      </c>
      <c r="M140" s="119"/>
    </row>
    <row r="141" spans="1:13" ht="13.8" thickBot="1" x14ac:dyDescent="0.3">
      <c r="A141" s="171"/>
      <c r="B141" s="173"/>
      <c r="C141" s="128" t="s">
        <v>36</v>
      </c>
      <c r="D141" s="179">
        <v>0</v>
      </c>
      <c r="E141" s="177">
        <v>0</v>
      </c>
      <c r="F141" s="177">
        <v>0</v>
      </c>
      <c r="G141" s="177">
        <v>0</v>
      </c>
      <c r="H141" s="177">
        <v>0</v>
      </c>
      <c r="I141" s="177">
        <v>1</v>
      </c>
      <c r="J141" s="178">
        <v>0</v>
      </c>
      <c r="K141" s="178">
        <v>0</v>
      </c>
      <c r="L141" s="111">
        <f t="shared" si="29"/>
        <v>1</v>
      </c>
      <c r="M141" s="119"/>
    </row>
    <row r="142" spans="1:13" ht="13.8" thickBot="1" x14ac:dyDescent="0.3">
      <c r="A142" s="171"/>
      <c r="B142" s="173"/>
      <c r="C142" s="125" t="s">
        <v>22</v>
      </c>
      <c r="D142" s="179">
        <v>0</v>
      </c>
      <c r="E142" s="177">
        <v>0</v>
      </c>
      <c r="F142" s="177">
        <v>1</v>
      </c>
      <c r="G142" s="177">
        <v>0</v>
      </c>
      <c r="H142" s="177">
        <v>0</v>
      </c>
      <c r="I142" s="177">
        <v>0</v>
      </c>
      <c r="J142" s="178">
        <v>0</v>
      </c>
      <c r="K142" s="178">
        <v>0</v>
      </c>
      <c r="L142" s="111">
        <f t="shared" si="29"/>
        <v>1</v>
      </c>
      <c r="M142" s="119"/>
    </row>
    <row r="143" spans="1:13" ht="13.8" thickBot="1" x14ac:dyDescent="0.3">
      <c r="A143" s="171"/>
      <c r="B143" s="173"/>
      <c r="C143" s="141" t="s">
        <v>23</v>
      </c>
      <c r="D143" s="180">
        <v>0</v>
      </c>
      <c r="E143" s="181">
        <v>0</v>
      </c>
      <c r="F143" s="181">
        <v>0</v>
      </c>
      <c r="G143" s="181">
        <v>0</v>
      </c>
      <c r="H143" s="181">
        <v>0</v>
      </c>
      <c r="I143" s="181">
        <v>0</v>
      </c>
      <c r="J143" s="181">
        <v>0</v>
      </c>
      <c r="K143" s="181">
        <v>0</v>
      </c>
      <c r="L143" s="182">
        <f t="shared" si="29"/>
        <v>0</v>
      </c>
      <c r="M143" s="119"/>
    </row>
    <row r="144" spans="1:13" ht="13.8" thickBot="1" x14ac:dyDescent="0.3">
      <c r="A144" s="171"/>
      <c r="B144" s="173"/>
      <c r="C144" s="141" t="s">
        <v>24</v>
      </c>
      <c r="D144" s="180">
        <v>0</v>
      </c>
      <c r="E144" s="181">
        <v>0</v>
      </c>
      <c r="F144" s="181">
        <v>0</v>
      </c>
      <c r="G144" s="181">
        <v>0</v>
      </c>
      <c r="H144" s="181">
        <v>0</v>
      </c>
      <c r="I144" s="181">
        <v>0</v>
      </c>
      <c r="J144" s="181">
        <v>0</v>
      </c>
      <c r="K144" s="181">
        <v>0</v>
      </c>
      <c r="L144" s="182">
        <f t="shared" si="29"/>
        <v>0</v>
      </c>
      <c r="M144" s="63"/>
    </row>
    <row r="145" spans="1:13" ht="13.8" thickBot="1" x14ac:dyDescent="0.3">
      <c r="A145" s="171"/>
      <c r="B145" s="173"/>
      <c r="C145" s="183" t="s">
        <v>25</v>
      </c>
      <c r="D145" s="184"/>
      <c r="E145" s="184"/>
      <c r="F145" s="184"/>
      <c r="G145" s="184"/>
      <c r="H145" s="184"/>
      <c r="I145" s="184"/>
      <c r="J145" s="184"/>
      <c r="K145" s="184"/>
      <c r="L145" s="185"/>
      <c r="M145" s="143" t="s">
        <v>64</v>
      </c>
    </row>
    <row r="146" spans="1:13" ht="13.8" thickBot="1" x14ac:dyDescent="0.3">
      <c r="A146" s="186"/>
      <c r="B146" s="187"/>
      <c r="C146" s="134" t="s">
        <v>78</v>
      </c>
      <c r="D146" s="135"/>
      <c r="E146" s="135"/>
      <c r="F146" s="135"/>
      <c r="G146" s="135"/>
      <c r="H146" s="135"/>
      <c r="I146" s="135"/>
      <c r="J146" s="135"/>
      <c r="K146" s="135"/>
      <c r="L146" s="188"/>
      <c r="M146" s="189" t="s">
        <v>82</v>
      </c>
    </row>
    <row r="147" spans="1:13" ht="13.8" thickBot="1" x14ac:dyDescent="0.3">
      <c r="A147" s="82" t="s">
        <v>38</v>
      </c>
      <c r="B147" s="83" t="s">
        <v>39</v>
      </c>
      <c r="C147" s="83"/>
      <c r="D147" s="83" t="s">
        <v>40</v>
      </c>
      <c r="E147" s="84" t="s">
        <v>41</v>
      </c>
      <c r="F147" s="84"/>
      <c r="G147" s="84"/>
      <c r="H147" s="84"/>
      <c r="I147" s="84"/>
      <c r="J147" s="84"/>
      <c r="K147" s="84" t="s">
        <v>42</v>
      </c>
      <c r="L147" s="85" t="s">
        <v>43</v>
      </c>
      <c r="M147" s="86"/>
    </row>
    <row r="148" spans="1:13" ht="13.5" customHeight="1" thickBot="1" x14ac:dyDescent="0.3">
      <c r="A148" s="87"/>
      <c r="B148" s="88"/>
      <c r="C148" s="88"/>
      <c r="D148" s="88"/>
      <c r="E148" s="89"/>
      <c r="F148" s="89"/>
      <c r="G148" s="89"/>
      <c r="H148" s="89"/>
      <c r="I148" s="89"/>
      <c r="J148" s="89"/>
      <c r="K148" s="89"/>
      <c r="L148" s="90"/>
      <c r="M148" s="91"/>
    </row>
    <row r="149" spans="1:13" ht="13.8" thickBot="1" x14ac:dyDescent="0.3">
      <c r="A149" s="82" t="s">
        <v>44</v>
      </c>
      <c r="B149" s="83" t="s">
        <v>45</v>
      </c>
      <c r="C149" s="93"/>
      <c r="D149" s="94"/>
      <c r="E149" s="95"/>
      <c r="F149" s="95"/>
      <c r="G149" s="95"/>
      <c r="H149" s="95"/>
      <c r="I149" s="95"/>
      <c r="J149" s="95"/>
      <c r="K149" s="95"/>
      <c r="L149" s="95"/>
      <c r="M149" s="96"/>
    </row>
    <row r="150" spans="1:13" ht="13.8" thickBot="1" x14ac:dyDescent="0.3">
      <c r="A150" s="87"/>
      <c r="B150" s="88"/>
      <c r="C150" s="97"/>
      <c r="D150" s="98"/>
      <c r="E150" s="99"/>
      <c r="F150" s="99"/>
      <c r="G150" s="99"/>
      <c r="H150" s="99"/>
      <c r="I150" s="99"/>
      <c r="J150" s="99"/>
      <c r="K150" s="99"/>
      <c r="L150" s="99"/>
      <c r="M150" s="100"/>
    </row>
    <row r="152" spans="1:13" ht="12.75" hidden="1" customHeight="1" x14ac:dyDescent="0.25"/>
    <row r="153" spans="1:13" ht="13.5" hidden="1" customHeight="1" thickBot="1" x14ac:dyDescent="0.3">
      <c r="A153" s="73" t="s">
        <v>83</v>
      </c>
      <c r="B153" s="74" t="s">
        <v>84</v>
      </c>
      <c r="C153" s="113"/>
      <c r="D153" s="75" t="s">
        <v>12</v>
      </c>
      <c r="E153" s="26">
        <v>2020</v>
      </c>
      <c r="F153" s="26">
        <v>2021</v>
      </c>
      <c r="G153" s="26">
        <v>2022</v>
      </c>
      <c r="H153" s="26">
        <v>2023</v>
      </c>
      <c r="I153" s="26">
        <v>2024</v>
      </c>
      <c r="J153" s="26">
        <v>2025</v>
      </c>
      <c r="K153" s="26">
        <v>2026</v>
      </c>
      <c r="L153" s="25" t="s">
        <v>85</v>
      </c>
      <c r="M153" s="76" t="s">
        <v>32</v>
      </c>
    </row>
    <row r="154" spans="1:13" ht="13.5" hidden="1" customHeight="1" thickBot="1" x14ac:dyDescent="0.3">
      <c r="A154" s="28" t="s">
        <v>86</v>
      </c>
      <c r="B154" s="28" t="s">
        <v>82</v>
      </c>
      <c r="C154" s="30" t="s">
        <v>16</v>
      </c>
      <c r="D154" s="190"/>
      <c r="E154" s="191"/>
      <c r="F154" s="191"/>
      <c r="G154" s="191"/>
      <c r="H154" s="191"/>
      <c r="I154" s="191"/>
      <c r="J154" s="191"/>
      <c r="K154" s="191"/>
      <c r="L154" s="190"/>
      <c r="M154" s="192" t="s">
        <v>82</v>
      </c>
    </row>
    <row r="155" spans="1:13" ht="13.5" hidden="1" customHeight="1" thickBot="1" x14ac:dyDescent="0.3">
      <c r="A155" s="35"/>
      <c r="B155" s="35"/>
      <c r="C155" s="193" t="s">
        <v>18</v>
      </c>
      <c r="D155" s="37"/>
      <c r="E155" s="32"/>
      <c r="F155" s="32"/>
      <c r="G155" s="32"/>
      <c r="H155" s="32"/>
      <c r="I155" s="32"/>
      <c r="J155" s="32"/>
      <c r="K155" s="32"/>
      <c r="L155" s="31"/>
      <c r="M155" s="81"/>
    </row>
    <row r="156" spans="1:13" ht="13.5" hidden="1" customHeight="1" thickBot="1" x14ac:dyDescent="0.3">
      <c r="A156" s="35"/>
      <c r="B156" s="35"/>
      <c r="C156" s="131" t="s">
        <v>25</v>
      </c>
      <c r="D156" s="194"/>
      <c r="E156" s="194"/>
      <c r="F156" s="194"/>
      <c r="G156" s="194"/>
      <c r="H156" s="194"/>
      <c r="I156" s="194"/>
      <c r="J156" s="194"/>
      <c r="K156" s="194"/>
      <c r="L156" s="195"/>
      <c r="M156" s="81"/>
    </row>
    <row r="157" spans="1:13" ht="13.5" hidden="1" customHeight="1" thickBot="1" x14ac:dyDescent="0.3">
      <c r="A157" s="35"/>
      <c r="B157" s="60"/>
      <c r="C157" s="134"/>
      <c r="D157" s="135"/>
      <c r="E157" s="135"/>
      <c r="F157" s="135"/>
      <c r="G157" s="135"/>
      <c r="H157" s="135"/>
      <c r="I157" s="135"/>
      <c r="J157" s="135"/>
      <c r="K157" s="135"/>
      <c r="L157" s="136"/>
      <c r="M157" s="81"/>
    </row>
    <row r="158" spans="1:13" ht="13.8" hidden="1" thickBot="1" x14ac:dyDescent="0.3">
      <c r="A158" s="35"/>
      <c r="B158" s="24" t="s">
        <v>87</v>
      </c>
      <c r="C158" s="24"/>
      <c r="D158" s="25" t="s">
        <v>12</v>
      </c>
      <c r="E158" s="26">
        <v>2020</v>
      </c>
      <c r="F158" s="26">
        <v>2021</v>
      </c>
      <c r="G158" s="26">
        <v>2022</v>
      </c>
      <c r="H158" s="26">
        <v>2023</v>
      </c>
      <c r="I158" s="26">
        <v>2024</v>
      </c>
      <c r="J158" s="26">
        <v>2025</v>
      </c>
      <c r="K158" s="26">
        <v>2026</v>
      </c>
      <c r="L158" s="25" t="s">
        <v>85</v>
      </c>
      <c r="M158" s="81"/>
    </row>
    <row r="159" spans="1:13" ht="13.8" hidden="1" thickBot="1" x14ac:dyDescent="0.3">
      <c r="A159" s="35"/>
      <c r="B159" s="28" t="s">
        <v>82</v>
      </c>
      <c r="C159" s="196" t="s">
        <v>16</v>
      </c>
      <c r="D159" s="190"/>
      <c r="E159" s="191"/>
      <c r="F159" s="191"/>
      <c r="G159" s="191"/>
      <c r="H159" s="191"/>
      <c r="I159" s="191"/>
      <c r="J159" s="191"/>
      <c r="K159" s="191"/>
      <c r="L159" s="190"/>
      <c r="M159" s="81"/>
    </row>
    <row r="160" spans="1:13" ht="13.8" hidden="1" thickBot="1" x14ac:dyDescent="0.3">
      <c r="A160" s="35"/>
      <c r="B160" s="35"/>
      <c r="C160" s="30" t="s">
        <v>18</v>
      </c>
      <c r="D160" s="197"/>
      <c r="E160" s="32"/>
      <c r="F160" s="32"/>
      <c r="G160" s="32"/>
      <c r="H160" s="32"/>
      <c r="I160" s="32"/>
      <c r="J160" s="32"/>
      <c r="K160" s="32"/>
      <c r="L160" s="31"/>
      <c r="M160" s="81"/>
    </row>
    <row r="161" spans="1:13" ht="13.5" hidden="1" customHeight="1" thickBot="1" x14ac:dyDescent="0.3">
      <c r="A161" s="35"/>
      <c r="B161" s="35"/>
      <c r="C161" s="131" t="s">
        <v>25</v>
      </c>
      <c r="D161" s="194"/>
      <c r="E161" s="194"/>
      <c r="F161" s="194"/>
      <c r="G161" s="194"/>
      <c r="H161" s="194"/>
      <c r="I161" s="194"/>
      <c r="J161" s="194"/>
      <c r="K161" s="194"/>
      <c r="L161" s="195"/>
      <c r="M161" s="81"/>
    </row>
    <row r="162" spans="1:13" ht="13.5" hidden="1" customHeight="1" thickBot="1" x14ac:dyDescent="0.3">
      <c r="A162" s="60"/>
      <c r="B162" s="60"/>
      <c r="C162" s="134"/>
      <c r="D162" s="135"/>
      <c r="E162" s="135"/>
      <c r="F162" s="135"/>
      <c r="G162" s="135"/>
      <c r="H162" s="135"/>
      <c r="I162" s="135"/>
      <c r="J162" s="135"/>
      <c r="K162" s="135"/>
      <c r="L162" s="136"/>
      <c r="M162" s="81"/>
    </row>
    <row r="163" spans="1:13" ht="13.8" hidden="1" thickBot="1" x14ac:dyDescent="0.3">
      <c r="A163" s="23" t="s">
        <v>88</v>
      </c>
      <c r="B163" s="24" t="s">
        <v>89</v>
      </c>
      <c r="C163" s="24"/>
      <c r="D163" s="25" t="s">
        <v>12</v>
      </c>
      <c r="E163" s="26">
        <v>2019</v>
      </c>
      <c r="F163" s="26">
        <v>2020</v>
      </c>
      <c r="G163" s="26">
        <v>2021</v>
      </c>
      <c r="H163" s="26">
        <v>2022</v>
      </c>
      <c r="I163" s="26">
        <v>2023</v>
      </c>
      <c r="J163" s="26">
        <v>2024</v>
      </c>
      <c r="K163" s="26">
        <v>2025</v>
      </c>
      <c r="L163" s="25" t="s">
        <v>90</v>
      </c>
      <c r="M163" s="81"/>
    </row>
    <row r="164" spans="1:13" ht="13.8" hidden="1" thickBot="1" x14ac:dyDescent="0.3">
      <c r="A164" s="28"/>
      <c r="B164" s="28" t="s">
        <v>82</v>
      </c>
      <c r="C164" s="196" t="s">
        <v>16</v>
      </c>
      <c r="D164" s="190"/>
      <c r="E164" s="191"/>
      <c r="F164" s="191"/>
      <c r="G164" s="191"/>
      <c r="H164" s="191"/>
      <c r="I164" s="191"/>
      <c r="J164" s="191"/>
      <c r="K164" s="191"/>
      <c r="L164" s="190"/>
      <c r="M164" s="81"/>
    </row>
    <row r="165" spans="1:13" ht="13.8" hidden="1" thickBot="1" x14ac:dyDescent="0.3">
      <c r="A165" s="35"/>
      <c r="B165" s="35"/>
      <c r="C165" s="30" t="s">
        <v>18</v>
      </c>
      <c r="D165" s="197"/>
      <c r="E165" s="32"/>
      <c r="F165" s="32"/>
      <c r="G165" s="32"/>
      <c r="H165" s="32"/>
      <c r="I165" s="32"/>
      <c r="J165" s="32"/>
      <c r="K165" s="32"/>
      <c r="L165" s="31"/>
      <c r="M165" s="198"/>
    </row>
    <row r="166" spans="1:13" ht="13.5" hidden="1" customHeight="1" thickBot="1" x14ac:dyDescent="0.3">
      <c r="A166" s="35"/>
      <c r="B166" s="35"/>
      <c r="C166" s="131" t="s">
        <v>25</v>
      </c>
      <c r="D166" s="194"/>
      <c r="E166" s="194"/>
      <c r="F166" s="194"/>
      <c r="G166" s="194"/>
      <c r="H166" s="194"/>
      <c r="I166" s="194"/>
      <c r="J166" s="194"/>
      <c r="K166" s="194"/>
      <c r="L166" s="195"/>
      <c r="M166" s="143" t="s">
        <v>64</v>
      </c>
    </row>
    <row r="167" spans="1:13" ht="13.5" hidden="1" customHeight="1" thickBot="1" x14ac:dyDescent="0.3">
      <c r="A167" s="60"/>
      <c r="B167" s="60"/>
      <c r="C167" s="144"/>
      <c r="D167" s="145"/>
      <c r="E167" s="145"/>
      <c r="F167" s="145"/>
      <c r="G167" s="145"/>
      <c r="H167" s="145"/>
      <c r="I167" s="145"/>
      <c r="J167" s="145"/>
      <c r="K167" s="145"/>
      <c r="L167" s="146"/>
      <c r="M167" s="147"/>
    </row>
    <row r="168" spans="1:13" ht="13.5" hidden="1" customHeight="1" thickBot="1" x14ac:dyDescent="0.3">
      <c r="A168" s="82" t="s">
        <v>38</v>
      </c>
      <c r="B168" s="83" t="s">
        <v>39</v>
      </c>
      <c r="C168" s="83"/>
      <c r="D168" s="83" t="s">
        <v>40</v>
      </c>
      <c r="E168" s="84" t="s">
        <v>41</v>
      </c>
      <c r="F168" s="84"/>
      <c r="G168" s="84"/>
      <c r="H168" s="84"/>
      <c r="I168" s="84"/>
      <c r="J168" s="84"/>
      <c r="K168" s="84" t="s">
        <v>42</v>
      </c>
      <c r="L168" s="85" t="s">
        <v>43</v>
      </c>
      <c r="M168" s="86"/>
    </row>
    <row r="169" spans="1:13" ht="13.5" hidden="1" customHeight="1" thickBot="1" x14ac:dyDescent="0.3">
      <c r="A169" s="87"/>
      <c r="B169" s="88"/>
      <c r="C169" s="88"/>
      <c r="D169" s="88"/>
      <c r="E169" s="89"/>
      <c r="F169" s="89"/>
      <c r="G169" s="89"/>
      <c r="H169" s="89"/>
      <c r="I169" s="89"/>
      <c r="J169" s="89"/>
      <c r="K169" s="89"/>
      <c r="L169" s="90"/>
      <c r="M169" s="91"/>
    </row>
    <row r="170" spans="1:13" ht="13.5" hidden="1" customHeight="1" thickBot="1" x14ac:dyDescent="0.3">
      <c r="A170" s="82" t="s">
        <v>44</v>
      </c>
      <c r="B170" s="83" t="s">
        <v>45</v>
      </c>
      <c r="C170" s="93"/>
      <c r="D170" s="94"/>
      <c r="E170" s="95"/>
      <c r="F170" s="95"/>
      <c r="G170" s="95"/>
      <c r="H170" s="95"/>
      <c r="I170" s="95"/>
      <c r="J170" s="95"/>
      <c r="K170" s="95"/>
      <c r="L170" s="95"/>
      <c r="M170" s="96"/>
    </row>
    <row r="171" spans="1:13" ht="13.5" hidden="1" customHeight="1" thickBot="1" x14ac:dyDescent="0.3">
      <c r="A171" s="87"/>
      <c r="B171" s="88"/>
      <c r="C171" s="97"/>
      <c r="D171" s="98"/>
      <c r="E171" s="99"/>
      <c r="F171" s="99"/>
      <c r="G171" s="99"/>
      <c r="H171" s="99"/>
      <c r="I171" s="99"/>
      <c r="J171" s="99"/>
      <c r="K171" s="99"/>
      <c r="L171" s="99"/>
      <c r="M171" s="100"/>
    </row>
    <row r="172" spans="1:13" hidden="1" x14ac:dyDescent="0.25">
      <c r="A172" s="70"/>
      <c r="B172" s="70"/>
      <c r="C172" s="70"/>
      <c r="D172" s="70"/>
      <c r="E172" s="71"/>
      <c r="F172" s="71"/>
      <c r="G172" s="71"/>
      <c r="H172" s="71"/>
      <c r="I172" s="71"/>
      <c r="J172" s="71"/>
      <c r="K172" s="71"/>
      <c r="L172" s="70"/>
      <c r="M172" s="72"/>
    </row>
    <row r="173" spans="1:13" ht="13.8" thickBot="1" x14ac:dyDescent="0.3">
      <c r="A173" s="70"/>
      <c r="B173" s="70"/>
      <c r="C173" s="70"/>
      <c r="D173" s="70"/>
      <c r="E173" s="71"/>
      <c r="F173" s="71"/>
      <c r="G173" s="71"/>
      <c r="H173" s="71"/>
      <c r="I173" s="71"/>
      <c r="J173" s="71"/>
      <c r="K173" s="71"/>
      <c r="L173" s="70"/>
      <c r="M173" s="72"/>
    </row>
    <row r="174" spans="1:13" ht="24.6" thickBot="1" x14ac:dyDescent="0.3">
      <c r="A174" s="73" t="s">
        <v>91</v>
      </c>
      <c r="B174" s="74" t="s">
        <v>92</v>
      </c>
      <c r="C174" s="74"/>
      <c r="D174" s="75" t="s">
        <v>12</v>
      </c>
      <c r="E174" s="26">
        <v>2020</v>
      </c>
      <c r="F174" s="26">
        <v>2021</v>
      </c>
      <c r="G174" s="26">
        <v>2022</v>
      </c>
      <c r="H174" s="26">
        <v>2023</v>
      </c>
      <c r="I174" s="26">
        <v>2024</v>
      </c>
      <c r="J174" s="26">
        <v>2025</v>
      </c>
      <c r="K174" s="26">
        <v>2026</v>
      </c>
      <c r="L174" s="25" t="s">
        <v>13</v>
      </c>
      <c r="M174" s="76" t="s">
        <v>32</v>
      </c>
    </row>
    <row r="175" spans="1:13" ht="13.5" customHeight="1" thickBot="1" x14ac:dyDescent="0.3">
      <c r="A175" s="28" t="s">
        <v>93</v>
      </c>
      <c r="B175" s="28" t="s">
        <v>94</v>
      </c>
      <c r="C175" s="106" t="s">
        <v>16</v>
      </c>
      <c r="D175" s="32">
        <v>0</v>
      </c>
      <c r="E175" s="32">
        <f>SUM(E178:E182)</f>
        <v>0</v>
      </c>
      <c r="F175" s="32">
        <f t="shared" ref="F175:K175" si="31">SUM(F178:F182)</f>
        <v>0</v>
      </c>
      <c r="G175" s="32">
        <f t="shared" si="31"/>
        <v>1</v>
      </c>
      <c r="H175" s="32">
        <f t="shared" si="31"/>
        <v>0</v>
      </c>
      <c r="I175" s="32">
        <f t="shared" si="31"/>
        <v>1</v>
      </c>
      <c r="J175" s="32">
        <f t="shared" si="31"/>
        <v>0</v>
      </c>
      <c r="K175" s="32">
        <f t="shared" si="31"/>
        <v>0</v>
      </c>
      <c r="L175" s="32">
        <f>SUM(E175:K175)</f>
        <v>2</v>
      </c>
      <c r="M175" s="116" t="s">
        <v>95</v>
      </c>
    </row>
    <row r="176" spans="1:13" ht="13.8" thickBot="1" x14ac:dyDescent="0.3">
      <c r="A176" s="35"/>
      <c r="B176" s="35"/>
      <c r="C176" s="199" t="s">
        <v>18</v>
      </c>
      <c r="D176" s="117"/>
      <c r="E176" s="32">
        <v>0</v>
      </c>
      <c r="F176" s="32">
        <v>0</v>
      </c>
      <c r="G176" s="32">
        <v>0</v>
      </c>
      <c r="H176" s="108">
        <v>1</v>
      </c>
      <c r="I176" s="32">
        <v>0</v>
      </c>
      <c r="J176" s="32">
        <v>0</v>
      </c>
      <c r="K176" s="32">
        <v>0</v>
      </c>
      <c r="L176" s="32">
        <f t="shared" ref="L176:L182" si="32">SUM(E176:K176)</f>
        <v>1</v>
      </c>
      <c r="M176" s="119"/>
    </row>
    <row r="177" spans="1:13" ht="13.8" thickBot="1" x14ac:dyDescent="0.3">
      <c r="A177" s="35"/>
      <c r="B177" s="35"/>
      <c r="C177" s="71" t="s">
        <v>19</v>
      </c>
      <c r="D177" s="117"/>
      <c r="E177" s="32">
        <v>0</v>
      </c>
      <c r="F177" s="32">
        <f>E177+F176</f>
        <v>0</v>
      </c>
      <c r="G177" s="32">
        <f t="shared" ref="G177:K177" si="33">F177+G176</f>
        <v>0</v>
      </c>
      <c r="H177" s="32">
        <f t="shared" si="33"/>
        <v>1</v>
      </c>
      <c r="I177" s="32">
        <f t="shared" si="33"/>
        <v>1</v>
      </c>
      <c r="J177" s="32">
        <f t="shared" si="33"/>
        <v>1</v>
      </c>
      <c r="K177" s="32">
        <f t="shared" si="33"/>
        <v>1</v>
      </c>
      <c r="L177" s="79"/>
      <c r="M177" s="119"/>
    </row>
    <row r="178" spans="1:13" ht="13.8" thickBot="1" x14ac:dyDescent="0.3">
      <c r="A178" s="35"/>
      <c r="B178" s="35"/>
      <c r="C178" s="200" t="s">
        <v>20</v>
      </c>
      <c r="D178" s="68">
        <v>0</v>
      </c>
      <c r="E178" s="68">
        <v>0</v>
      </c>
      <c r="F178" s="68">
        <v>0</v>
      </c>
      <c r="G178" s="68">
        <v>0</v>
      </c>
      <c r="H178" s="68">
        <v>0</v>
      </c>
      <c r="I178" s="68">
        <v>0</v>
      </c>
      <c r="J178" s="68">
        <v>0</v>
      </c>
      <c r="K178" s="68">
        <v>0</v>
      </c>
      <c r="L178" s="130">
        <f t="shared" si="32"/>
        <v>0</v>
      </c>
      <c r="M178" s="119"/>
    </row>
    <row r="179" spans="1:13" ht="13.8" thickBot="1" x14ac:dyDescent="0.3">
      <c r="A179" s="35"/>
      <c r="B179" s="35"/>
      <c r="C179" s="125" t="s">
        <v>36</v>
      </c>
      <c r="D179" s="126">
        <v>0</v>
      </c>
      <c r="E179" s="126">
        <v>0</v>
      </c>
      <c r="F179" s="126">
        <v>0</v>
      </c>
      <c r="G179" s="126">
        <v>1</v>
      </c>
      <c r="H179" s="126">
        <v>0</v>
      </c>
      <c r="I179" s="126">
        <v>0</v>
      </c>
      <c r="J179" s="48">
        <v>0</v>
      </c>
      <c r="K179" s="48">
        <v>0</v>
      </c>
      <c r="L179" s="111">
        <f t="shared" si="32"/>
        <v>1</v>
      </c>
      <c r="M179" s="119"/>
    </row>
    <row r="180" spans="1:13" ht="13.8" thickBot="1" x14ac:dyDescent="0.3">
      <c r="A180" s="35"/>
      <c r="B180" s="35"/>
      <c r="C180" s="128" t="s">
        <v>22</v>
      </c>
      <c r="D180" s="126">
        <v>0</v>
      </c>
      <c r="E180" s="126">
        <v>0</v>
      </c>
      <c r="F180" s="126">
        <v>0</v>
      </c>
      <c r="G180" s="126">
        <v>0</v>
      </c>
      <c r="H180" s="126">
        <v>0</v>
      </c>
      <c r="I180" s="126">
        <v>1</v>
      </c>
      <c r="J180" s="48">
        <v>0</v>
      </c>
      <c r="K180" s="48">
        <v>0</v>
      </c>
      <c r="L180" s="111">
        <f t="shared" si="32"/>
        <v>1</v>
      </c>
      <c r="M180" s="119"/>
    </row>
    <row r="181" spans="1:13" ht="13.8" thickBot="1" x14ac:dyDescent="0.3">
      <c r="A181" s="35"/>
      <c r="B181" s="35"/>
      <c r="C181" s="129" t="s">
        <v>23</v>
      </c>
      <c r="D181" s="54">
        <v>0</v>
      </c>
      <c r="E181" s="54">
        <v>0</v>
      </c>
      <c r="F181" s="54">
        <v>0</v>
      </c>
      <c r="G181" s="54">
        <v>0</v>
      </c>
      <c r="H181" s="54">
        <v>0</v>
      </c>
      <c r="I181" s="54">
        <v>0</v>
      </c>
      <c r="J181" s="54">
        <v>0</v>
      </c>
      <c r="K181" s="54">
        <v>0</v>
      </c>
      <c r="L181" s="130">
        <f t="shared" si="32"/>
        <v>0</v>
      </c>
      <c r="M181" s="119"/>
    </row>
    <row r="182" spans="1:13" ht="13.8" thickBot="1" x14ac:dyDescent="0.3">
      <c r="A182" s="35"/>
      <c r="B182" s="35"/>
      <c r="C182" s="129" t="s">
        <v>24</v>
      </c>
      <c r="D182" s="54">
        <v>0</v>
      </c>
      <c r="E182" s="54">
        <v>0</v>
      </c>
      <c r="F182" s="54">
        <v>0</v>
      </c>
      <c r="G182" s="54">
        <v>0</v>
      </c>
      <c r="H182" s="54">
        <v>0</v>
      </c>
      <c r="I182" s="54">
        <v>0</v>
      </c>
      <c r="J182" s="54">
        <v>0</v>
      </c>
      <c r="K182" s="54">
        <v>0</v>
      </c>
      <c r="L182" s="130">
        <f t="shared" si="32"/>
        <v>0</v>
      </c>
      <c r="M182" s="119"/>
    </row>
    <row r="183" spans="1:13" ht="13.8" thickBot="1" x14ac:dyDescent="0.3">
      <c r="A183" s="35"/>
      <c r="B183" s="35"/>
      <c r="C183" s="163" t="s">
        <v>25</v>
      </c>
      <c r="D183" s="132"/>
      <c r="E183" s="132"/>
      <c r="F183" s="132"/>
      <c r="G183" s="132"/>
      <c r="H183" s="132"/>
      <c r="I183" s="132"/>
      <c r="J183" s="132"/>
      <c r="K183" s="132"/>
      <c r="L183" s="133"/>
      <c r="M183" s="119"/>
    </row>
    <row r="184" spans="1:13" ht="13.5" customHeight="1" thickBot="1" x14ac:dyDescent="0.3">
      <c r="A184" s="35"/>
      <c r="B184" s="60"/>
      <c r="C184" s="134" t="s">
        <v>96</v>
      </c>
      <c r="D184" s="135"/>
      <c r="E184" s="135"/>
      <c r="F184" s="135"/>
      <c r="G184" s="135"/>
      <c r="H184" s="135"/>
      <c r="I184" s="135"/>
      <c r="J184" s="135"/>
      <c r="K184" s="135"/>
      <c r="L184" s="136"/>
      <c r="M184" s="119"/>
    </row>
    <row r="185" spans="1:13" ht="13.8" thickBot="1" x14ac:dyDescent="0.3">
      <c r="A185" s="35"/>
      <c r="B185" s="24" t="s">
        <v>97</v>
      </c>
      <c r="C185" s="24"/>
      <c r="D185" s="25" t="s">
        <v>12</v>
      </c>
      <c r="E185" s="26">
        <v>2020</v>
      </c>
      <c r="F185" s="26">
        <v>2021</v>
      </c>
      <c r="G185" s="26">
        <v>2022</v>
      </c>
      <c r="H185" s="26">
        <v>2023</v>
      </c>
      <c r="I185" s="26">
        <v>2024</v>
      </c>
      <c r="J185" s="26">
        <v>2025</v>
      </c>
      <c r="K185" s="26">
        <v>2026</v>
      </c>
      <c r="L185" s="25" t="s">
        <v>13</v>
      </c>
      <c r="M185" s="119"/>
    </row>
    <row r="186" spans="1:13" ht="13.5" customHeight="1" thickBot="1" x14ac:dyDescent="0.3">
      <c r="A186" s="35"/>
      <c r="B186" s="137" t="s">
        <v>98</v>
      </c>
      <c r="C186" s="30" t="s">
        <v>16</v>
      </c>
      <c r="D186" s="32">
        <v>0</v>
      </c>
      <c r="E186" s="32">
        <f>SUM(E189:E193)</f>
        <v>2</v>
      </c>
      <c r="F186" s="32">
        <f t="shared" ref="F186:K186" si="34">SUM(F189:F193)</f>
        <v>1</v>
      </c>
      <c r="G186" s="32">
        <f t="shared" si="34"/>
        <v>2</v>
      </c>
      <c r="H186" s="32">
        <f t="shared" si="34"/>
        <v>5</v>
      </c>
      <c r="I186" s="32">
        <f t="shared" si="34"/>
        <v>6</v>
      </c>
      <c r="J186" s="32">
        <f t="shared" si="34"/>
        <v>2</v>
      </c>
      <c r="K186" s="32">
        <f t="shared" si="34"/>
        <v>2</v>
      </c>
      <c r="L186" s="32">
        <f>SUM(E186:K186)</f>
        <v>20</v>
      </c>
      <c r="M186" s="119"/>
    </row>
    <row r="187" spans="1:13" ht="13.8" thickBot="1" x14ac:dyDescent="0.3">
      <c r="A187" s="35"/>
      <c r="B187" s="138"/>
      <c r="C187" s="30" t="s">
        <v>18</v>
      </c>
      <c r="D187" s="117"/>
      <c r="E187" s="32">
        <v>0</v>
      </c>
      <c r="F187" s="32">
        <v>0</v>
      </c>
      <c r="G187" s="32">
        <v>4</v>
      </c>
      <c r="H187" s="108">
        <v>9</v>
      </c>
      <c r="I187" s="118">
        <v>6</v>
      </c>
      <c r="J187" s="32">
        <v>0</v>
      </c>
      <c r="K187" s="32">
        <v>0</v>
      </c>
      <c r="L187" s="32">
        <f>SUM(E187:K187)</f>
        <v>19</v>
      </c>
      <c r="M187" s="119"/>
    </row>
    <row r="188" spans="1:13" ht="13.8" thickBot="1" x14ac:dyDescent="0.3">
      <c r="A188" s="35"/>
      <c r="B188" s="138"/>
      <c r="C188" s="30" t="s">
        <v>19</v>
      </c>
      <c r="D188" s="117"/>
      <c r="E188" s="32">
        <v>0</v>
      </c>
      <c r="F188" s="32">
        <f>E188+F187</f>
        <v>0</v>
      </c>
      <c r="G188" s="32">
        <f t="shared" ref="G188:K188" si="35">F188+G187</f>
        <v>4</v>
      </c>
      <c r="H188" s="32">
        <f t="shared" si="35"/>
        <v>13</v>
      </c>
      <c r="I188" s="32">
        <f t="shared" si="35"/>
        <v>19</v>
      </c>
      <c r="J188" s="32">
        <f t="shared" si="35"/>
        <v>19</v>
      </c>
      <c r="K188" s="32">
        <f t="shared" si="35"/>
        <v>19</v>
      </c>
      <c r="L188" s="79"/>
      <c r="M188" s="119"/>
    </row>
    <row r="189" spans="1:13" ht="13.8" thickBot="1" x14ac:dyDescent="0.3">
      <c r="A189" s="35"/>
      <c r="B189" s="138"/>
      <c r="C189" s="128" t="s">
        <v>20</v>
      </c>
      <c r="D189" s="122">
        <v>0</v>
      </c>
      <c r="E189" s="122">
        <v>0</v>
      </c>
      <c r="F189" s="122">
        <v>0</v>
      </c>
      <c r="G189" s="122">
        <v>1</v>
      </c>
      <c r="H189" s="122">
        <v>0</v>
      </c>
      <c r="I189" s="43">
        <v>0</v>
      </c>
      <c r="J189" s="43">
        <v>0</v>
      </c>
      <c r="K189" s="43">
        <v>0</v>
      </c>
      <c r="L189" s="111">
        <f t="shared" ref="L189:L193" si="36">SUM(E189:K189)</f>
        <v>1</v>
      </c>
      <c r="M189" s="119"/>
    </row>
    <row r="190" spans="1:13" ht="13.8" thickBot="1" x14ac:dyDescent="0.3">
      <c r="A190" s="35"/>
      <c r="B190" s="138"/>
      <c r="C190" s="129" t="s">
        <v>36</v>
      </c>
      <c r="D190" s="54">
        <v>0</v>
      </c>
      <c r="E190" s="54">
        <v>0</v>
      </c>
      <c r="F190" s="54">
        <v>0</v>
      </c>
      <c r="G190" s="54">
        <v>0</v>
      </c>
      <c r="H190" s="54">
        <v>0</v>
      </c>
      <c r="I190" s="54">
        <v>0</v>
      </c>
      <c r="J190" s="54">
        <v>0</v>
      </c>
      <c r="K190" s="54">
        <v>0</v>
      </c>
      <c r="L190" s="130">
        <f t="shared" si="36"/>
        <v>0</v>
      </c>
      <c r="M190" s="119"/>
    </row>
    <row r="191" spans="1:13" ht="13.8" thickBot="1" x14ac:dyDescent="0.3">
      <c r="A191" s="35"/>
      <c r="B191" s="138"/>
      <c r="C191" s="125" t="s">
        <v>22</v>
      </c>
      <c r="D191" s="126">
        <v>0</v>
      </c>
      <c r="E191" s="126">
        <v>2</v>
      </c>
      <c r="F191" s="126">
        <v>1</v>
      </c>
      <c r="G191" s="126">
        <v>1</v>
      </c>
      <c r="H191" s="126">
        <v>1</v>
      </c>
      <c r="I191" s="126">
        <v>0</v>
      </c>
      <c r="J191" s="48">
        <v>0</v>
      </c>
      <c r="K191" s="48">
        <v>0</v>
      </c>
      <c r="L191" s="111">
        <f t="shared" si="36"/>
        <v>5</v>
      </c>
      <c r="M191" s="119"/>
    </row>
    <row r="192" spans="1:13" ht="13.8" thickBot="1" x14ac:dyDescent="0.3">
      <c r="A192" s="35"/>
      <c r="B192" s="138"/>
      <c r="C192" s="121" t="s">
        <v>23</v>
      </c>
      <c r="D192" s="126">
        <v>0</v>
      </c>
      <c r="E192" s="126">
        <v>0</v>
      </c>
      <c r="F192" s="126">
        <v>0</v>
      </c>
      <c r="G192" s="126">
        <v>0</v>
      </c>
      <c r="H192" s="126">
        <v>2</v>
      </c>
      <c r="I192" s="126">
        <v>2</v>
      </c>
      <c r="J192" s="126">
        <v>1</v>
      </c>
      <c r="K192" s="48">
        <v>1</v>
      </c>
      <c r="L192" s="111">
        <f t="shared" si="36"/>
        <v>6</v>
      </c>
      <c r="M192" s="119"/>
    </row>
    <row r="193" spans="1:13" ht="13.8" thickBot="1" x14ac:dyDescent="0.3">
      <c r="A193" s="35"/>
      <c r="B193" s="138"/>
      <c r="C193" s="139" t="s">
        <v>24</v>
      </c>
      <c r="D193" s="126">
        <v>0</v>
      </c>
      <c r="E193" s="126">
        <v>0</v>
      </c>
      <c r="F193" s="126">
        <v>0</v>
      </c>
      <c r="G193" s="126">
        <v>0</v>
      </c>
      <c r="H193" s="126">
        <v>2</v>
      </c>
      <c r="I193" s="126">
        <v>4</v>
      </c>
      <c r="J193" s="126">
        <v>1</v>
      </c>
      <c r="K193" s="48">
        <v>1</v>
      </c>
      <c r="L193" s="111">
        <f t="shared" si="36"/>
        <v>8</v>
      </c>
      <c r="M193" s="119"/>
    </row>
    <row r="194" spans="1:13" ht="13.8" thickBot="1" x14ac:dyDescent="0.3">
      <c r="A194" s="35"/>
      <c r="B194" s="138"/>
      <c r="C194" s="163" t="s">
        <v>25</v>
      </c>
      <c r="D194" s="132"/>
      <c r="E194" s="132"/>
      <c r="F194" s="132"/>
      <c r="G194" s="132"/>
      <c r="H194" s="132"/>
      <c r="I194" s="132"/>
      <c r="J194" s="132"/>
      <c r="K194" s="132"/>
      <c r="L194" s="133"/>
      <c r="M194" s="119"/>
    </row>
    <row r="195" spans="1:13" ht="13.5" customHeight="1" thickBot="1" x14ac:dyDescent="0.3">
      <c r="A195" s="60"/>
      <c r="B195" s="140"/>
      <c r="C195" s="134" t="s">
        <v>99</v>
      </c>
      <c r="D195" s="135"/>
      <c r="E195" s="135"/>
      <c r="F195" s="135"/>
      <c r="G195" s="135"/>
      <c r="H195" s="135"/>
      <c r="I195" s="135"/>
      <c r="J195" s="135"/>
      <c r="K195" s="135"/>
      <c r="L195" s="136"/>
      <c r="M195" s="119"/>
    </row>
    <row r="196" spans="1:13" ht="13.8" thickBot="1" x14ac:dyDescent="0.3">
      <c r="A196" s="23" t="s">
        <v>100</v>
      </c>
      <c r="B196" s="24" t="s">
        <v>101</v>
      </c>
      <c r="C196" s="24"/>
      <c r="D196" s="25" t="s">
        <v>12</v>
      </c>
      <c r="E196" s="26">
        <v>2020</v>
      </c>
      <c r="F196" s="26">
        <v>2021</v>
      </c>
      <c r="G196" s="26">
        <v>2022</v>
      </c>
      <c r="H196" s="26">
        <v>2023</v>
      </c>
      <c r="I196" s="26">
        <v>2024</v>
      </c>
      <c r="J196" s="26">
        <v>2025</v>
      </c>
      <c r="K196" s="26">
        <v>2026</v>
      </c>
      <c r="L196" s="25" t="s">
        <v>13</v>
      </c>
      <c r="M196" s="119"/>
    </row>
    <row r="197" spans="1:13" ht="13.8" thickBot="1" x14ac:dyDescent="0.3">
      <c r="A197" s="28"/>
      <c r="B197" s="137" t="s">
        <v>102</v>
      </c>
      <c r="C197" s="30" t="s">
        <v>16</v>
      </c>
      <c r="D197" s="32">
        <v>0</v>
      </c>
      <c r="E197" s="32">
        <f>SUM(E200:E204)</f>
        <v>0</v>
      </c>
      <c r="F197" s="32">
        <f t="shared" ref="F197:K197" si="37">SUM(F200:F204)</f>
        <v>6</v>
      </c>
      <c r="G197" s="32">
        <f t="shared" si="37"/>
        <v>11</v>
      </c>
      <c r="H197" s="32">
        <f t="shared" si="37"/>
        <v>17</v>
      </c>
      <c r="I197" s="32">
        <f t="shared" si="37"/>
        <v>11</v>
      </c>
      <c r="J197" s="32">
        <f t="shared" si="37"/>
        <v>6</v>
      </c>
      <c r="K197" s="32">
        <f t="shared" si="37"/>
        <v>4</v>
      </c>
      <c r="L197" s="32">
        <f>SUM(E197:K197)</f>
        <v>55</v>
      </c>
      <c r="M197" s="119"/>
    </row>
    <row r="198" spans="1:13" ht="13.8" thickBot="1" x14ac:dyDescent="0.3">
      <c r="A198" s="35"/>
      <c r="B198" s="138"/>
      <c r="C198" s="30" t="s">
        <v>18</v>
      </c>
      <c r="D198" s="37"/>
      <c r="E198" s="32">
        <v>0</v>
      </c>
      <c r="F198" s="32">
        <v>15</v>
      </c>
      <c r="G198" s="32">
        <v>48</v>
      </c>
      <c r="H198" s="108">
        <v>54</v>
      </c>
      <c r="I198" s="118">
        <v>31</v>
      </c>
      <c r="J198" s="32">
        <v>0</v>
      </c>
      <c r="K198" s="32">
        <v>0</v>
      </c>
      <c r="L198" s="32">
        <f>SUM(E198:K198)</f>
        <v>148</v>
      </c>
      <c r="M198" s="119"/>
    </row>
    <row r="199" spans="1:13" ht="13.8" thickBot="1" x14ac:dyDescent="0.3">
      <c r="A199" s="35"/>
      <c r="B199" s="138"/>
      <c r="C199" s="30" t="s">
        <v>19</v>
      </c>
      <c r="D199" s="37"/>
      <c r="E199" s="32">
        <v>0</v>
      </c>
      <c r="F199" s="32">
        <f>E199+F198</f>
        <v>15</v>
      </c>
      <c r="G199" s="32">
        <f t="shared" ref="G199:K199" si="38">F199+G198</f>
        <v>63</v>
      </c>
      <c r="H199" s="32">
        <f t="shared" si="38"/>
        <v>117</v>
      </c>
      <c r="I199" s="32">
        <f t="shared" si="38"/>
        <v>148</v>
      </c>
      <c r="J199" s="32">
        <f t="shared" si="38"/>
        <v>148</v>
      </c>
      <c r="K199" s="32">
        <f t="shared" si="38"/>
        <v>148</v>
      </c>
      <c r="L199" s="79"/>
      <c r="M199" s="119"/>
    </row>
    <row r="200" spans="1:13" ht="13.8" thickBot="1" x14ac:dyDescent="0.3">
      <c r="A200" s="35"/>
      <c r="B200" s="138"/>
      <c r="C200" s="139" t="s">
        <v>20</v>
      </c>
      <c r="D200" s="122">
        <v>0</v>
      </c>
      <c r="E200" s="122">
        <v>0</v>
      </c>
      <c r="F200" s="122">
        <v>6</v>
      </c>
      <c r="G200" s="122">
        <v>10</v>
      </c>
      <c r="H200" s="122">
        <v>6</v>
      </c>
      <c r="I200" s="43">
        <v>0</v>
      </c>
      <c r="J200" s="43">
        <v>0</v>
      </c>
      <c r="K200" s="43">
        <v>0</v>
      </c>
      <c r="L200" s="111">
        <f t="shared" ref="L200:L204" si="39">SUM(E200:K200)</f>
        <v>22</v>
      </c>
      <c r="M200" s="119"/>
    </row>
    <row r="201" spans="1:13" ht="13.8" thickBot="1" x14ac:dyDescent="0.3">
      <c r="A201" s="35"/>
      <c r="B201" s="138"/>
      <c r="C201" s="125" t="s">
        <v>36</v>
      </c>
      <c r="D201" s="126">
        <v>0</v>
      </c>
      <c r="E201" s="126">
        <v>0</v>
      </c>
      <c r="F201" s="126">
        <v>0</v>
      </c>
      <c r="G201" s="126">
        <v>1</v>
      </c>
      <c r="H201" s="126">
        <v>1</v>
      </c>
      <c r="I201" s="126">
        <v>2</v>
      </c>
      <c r="J201" s="48">
        <v>0</v>
      </c>
      <c r="K201" s="48">
        <v>0</v>
      </c>
      <c r="L201" s="111">
        <f t="shared" si="39"/>
        <v>4</v>
      </c>
      <c r="M201" s="119"/>
    </row>
    <row r="202" spans="1:13" ht="13.8" thickBot="1" x14ac:dyDescent="0.3">
      <c r="A202" s="35"/>
      <c r="B202" s="138"/>
      <c r="C202" s="128" t="s">
        <v>22</v>
      </c>
      <c r="D202" s="126">
        <v>0</v>
      </c>
      <c r="E202" s="126">
        <v>0</v>
      </c>
      <c r="F202" s="126">
        <v>0</v>
      </c>
      <c r="G202" s="126">
        <v>0</v>
      </c>
      <c r="H202" s="126">
        <v>1</v>
      </c>
      <c r="I202" s="126">
        <v>1</v>
      </c>
      <c r="J202" s="48">
        <v>2</v>
      </c>
      <c r="K202" s="48">
        <v>0</v>
      </c>
      <c r="L202" s="111">
        <f t="shared" si="39"/>
        <v>4</v>
      </c>
      <c r="M202" s="119"/>
    </row>
    <row r="203" spans="1:13" ht="13.8" thickBot="1" x14ac:dyDescent="0.3">
      <c r="A203" s="35"/>
      <c r="B203" s="138"/>
      <c r="C203" s="128" t="s">
        <v>23</v>
      </c>
      <c r="D203" s="126">
        <v>0</v>
      </c>
      <c r="E203" s="126">
        <v>0</v>
      </c>
      <c r="F203" s="126">
        <v>0</v>
      </c>
      <c r="G203" s="126">
        <v>0</v>
      </c>
      <c r="H203" s="126">
        <v>0</v>
      </c>
      <c r="I203" s="126">
        <v>1</v>
      </c>
      <c r="J203" s="126">
        <v>2</v>
      </c>
      <c r="K203" s="48">
        <v>1</v>
      </c>
      <c r="L203" s="111">
        <f t="shared" si="39"/>
        <v>4</v>
      </c>
      <c r="M203" s="119"/>
    </row>
    <row r="204" spans="1:13" ht="13.8" thickBot="1" x14ac:dyDescent="0.3">
      <c r="A204" s="35"/>
      <c r="B204" s="138"/>
      <c r="C204" s="121" t="s">
        <v>24</v>
      </c>
      <c r="D204" s="126">
        <v>0</v>
      </c>
      <c r="E204" s="126">
        <v>0</v>
      </c>
      <c r="F204" s="126">
        <v>0</v>
      </c>
      <c r="G204" s="126">
        <v>0</v>
      </c>
      <c r="H204" s="126">
        <v>9</v>
      </c>
      <c r="I204" s="126">
        <v>7</v>
      </c>
      <c r="J204" s="126">
        <v>2</v>
      </c>
      <c r="K204" s="48">
        <v>3</v>
      </c>
      <c r="L204" s="111">
        <f t="shared" si="39"/>
        <v>21</v>
      </c>
      <c r="M204" s="63"/>
    </row>
    <row r="205" spans="1:13" ht="13.8" thickBot="1" x14ac:dyDescent="0.3">
      <c r="A205" s="35"/>
      <c r="B205" s="138"/>
      <c r="C205" s="163" t="s">
        <v>25</v>
      </c>
      <c r="D205" s="132"/>
      <c r="E205" s="132"/>
      <c r="F205" s="132"/>
      <c r="G205" s="132"/>
      <c r="H205" s="132"/>
      <c r="I205" s="132"/>
      <c r="J205" s="132"/>
      <c r="K205" s="132"/>
      <c r="L205" s="133"/>
      <c r="M205" s="143" t="s">
        <v>64</v>
      </c>
    </row>
    <row r="206" spans="1:13" ht="13.5" customHeight="1" thickBot="1" x14ac:dyDescent="0.3">
      <c r="A206" s="60"/>
      <c r="B206" s="140"/>
      <c r="C206" s="134" t="s">
        <v>103</v>
      </c>
      <c r="D206" s="135"/>
      <c r="E206" s="135"/>
      <c r="F206" s="135"/>
      <c r="G206" s="135"/>
      <c r="H206" s="135"/>
      <c r="I206" s="135"/>
      <c r="J206" s="135"/>
      <c r="K206" s="135"/>
      <c r="L206" s="136"/>
      <c r="M206" s="147" t="s">
        <v>104</v>
      </c>
    </row>
    <row r="207" spans="1:13" ht="13.8" thickBot="1" x14ac:dyDescent="0.3">
      <c r="A207" s="82" t="s">
        <v>38</v>
      </c>
      <c r="B207" s="83" t="s">
        <v>39</v>
      </c>
      <c r="C207" s="83"/>
      <c r="D207" s="83" t="s">
        <v>40</v>
      </c>
      <c r="E207" s="84" t="s">
        <v>41</v>
      </c>
      <c r="F207" s="84"/>
      <c r="G207" s="84"/>
      <c r="H207" s="84"/>
      <c r="I207" s="84"/>
      <c r="J207" s="84"/>
      <c r="K207" s="84" t="s">
        <v>42</v>
      </c>
      <c r="L207" s="85" t="s">
        <v>43</v>
      </c>
      <c r="M207" s="86"/>
    </row>
    <row r="208" spans="1:13" ht="13.8" thickBot="1" x14ac:dyDescent="0.3">
      <c r="A208" s="87"/>
      <c r="B208" s="88"/>
      <c r="C208" s="88"/>
      <c r="D208" s="88"/>
      <c r="E208" s="89"/>
      <c r="F208" s="89"/>
      <c r="G208" s="89"/>
      <c r="H208" s="89"/>
      <c r="I208" s="89"/>
      <c r="J208" s="89"/>
      <c r="K208" s="89"/>
      <c r="L208" s="90"/>
      <c r="M208" s="91"/>
    </row>
    <row r="209" spans="1:13" ht="13.8" thickBot="1" x14ac:dyDescent="0.3">
      <c r="A209" s="82" t="s">
        <v>44</v>
      </c>
      <c r="B209" s="83" t="s">
        <v>45</v>
      </c>
      <c r="C209" s="93"/>
      <c r="D209" s="94"/>
      <c r="E209" s="95"/>
      <c r="F209" s="95"/>
      <c r="G209" s="95"/>
      <c r="H209" s="95"/>
      <c r="I209" s="95"/>
      <c r="J209" s="95"/>
      <c r="K209" s="95"/>
      <c r="L209" s="95"/>
      <c r="M209" s="96"/>
    </row>
    <row r="210" spans="1:13" ht="13.8" thickBot="1" x14ac:dyDescent="0.3">
      <c r="A210" s="87"/>
      <c r="B210" s="88"/>
      <c r="C210" s="97"/>
      <c r="D210" s="98"/>
      <c r="E210" s="99"/>
      <c r="F210" s="99"/>
      <c r="G210" s="99"/>
      <c r="H210" s="99"/>
      <c r="I210" s="99"/>
      <c r="J210" s="99"/>
      <c r="K210" s="99"/>
      <c r="L210" s="99"/>
      <c r="M210" s="100"/>
    </row>
  </sheetData>
  <mergeCells count="96">
    <mergeCell ref="A207:A208"/>
    <mergeCell ref="L207:M207"/>
    <mergeCell ref="L208:M208"/>
    <mergeCell ref="A209:A210"/>
    <mergeCell ref="D209:M210"/>
    <mergeCell ref="B186:B195"/>
    <mergeCell ref="C194:L194"/>
    <mergeCell ref="C195:L195"/>
    <mergeCell ref="A197:A206"/>
    <mergeCell ref="B197:B206"/>
    <mergeCell ref="C205:L205"/>
    <mergeCell ref="C206:L206"/>
    <mergeCell ref="A168:A169"/>
    <mergeCell ref="L168:M168"/>
    <mergeCell ref="L169:M169"/>
    <mergeCell ref="A170:A171"/>
    <mergeCell ref="D170:M171"/>
    <mergeCell ref="A175:A195"/>
    <mergeCell ref="B175:B184"/>
    <mergeCell ref="M175:M204"/>
    <mergeCell ref="C183:L183"/>
    <mergeCell ref="C184:L184"/>
    <mergeCell ref="B159:B162"/>
    <mergeCell ref="C161:L161"/>
    <mergeCell ref="C162:L162"/>
    <mergeCell ref="A164:A167"/>
    <mergeCell ref="B164:B167"/>
    <mergeCell ref="C166:L166"/>
    <mergeCell ref="D167:L167"/>
    <mergeCell ref="A147:A148"/>
    <mergeCell ref="L147:M147"/>
    <mergeCell ref="L148:M148"/>
    <mergeCell ref="A149:A150"/>
    <mergeCell ref="D149:M150"/>
    <mergeCell ref="A154:A162"/>
    <mergeCell ref="B154:B157"/>
    <mergeCell ref="M154:M165"/>
    <mergeCell ref="C156:L156"/>
    <mergeCell ref="C157:L157"/>
    <mergeCell ref="B126:B135"/>
    <mergeCell ref="C134:L134"/>
    <mergeCell ref="C135:L135"/>
    <mergeCell ref="B137:B146"/>
    <mergeCell ref="C145:L145"/>
    <mergeCell ref="C146:L146"/>
    <mergeCell ref="A98:A99"/>
    <mergeCell ref="L98:M98"/>
    <mergeCell ref="L99:M99"/>
    <mergeCell ref="A100:A101"/>
    <mergeCell ref="D100:M101"/>
    <mergeCell ref="A105:A135"/>
    <mergeCell ref="B105:B124"/>
    <mergeCell ref="M105:M144"/>
    <mergeCell ref="C123:L123"/>
    <mergeCell ref="C124:L124"/>
    <mergeCell ref="B77:B86"/>
    <mergeCell ref="C85:L85"/>
    <mergeCell ref="C86:L86"/>
    <mergeCell ref="A88:A97"/>
    <mergeCell ref="B88:B97"/>
    <mergeCell ref="C96:L96"/>
    <mergeCell ref="D97:L97"/>
    <mergeCell ref="A59:A60"/>
    <mergeCell ref="L59:M59"/>
    <mergeCell ref="L60:M60"/>
    <mergeCell ref="A61:A62"/>
    <mergeCell ref="D61:M62"/>
    <mergeCell ref="A66:A86"/>
    <mergeCell ref="B66:B75"/>
    <mergeCell ref="M66:M95"/>
    <mergeCell ref="C74:L74"/>
    <mergeCell ref="C75:L75"/>
    <mergeCell ref="A44:A45"/>
    <mergeCell ref="D44:M45"/>
    <mergeCell ref="A49:A58"/>
    <mergeCell ref="B49:B58"/>
    <mergeCell ref="M49:M58"/>
    <mergeCell ref="C57:L57"/>
    <mergeCell ref="C58:L58"/>
    <mergeCell ref="A32:A41"/>
    <mergeCell ref="B32:B41"/>
    <mergeCell ref="M32:M41"/>
    <mergeCell ref="C40:L40"/>
    <mergeCell ref="C41:L41"/>
    <mergeCell ref="A42:A43"/>
    <mergeCell ref="L42:M42"/>
    <mergeCell ref="L43:M43"/>
    <mergeCell ref="B6:M6"/>
    <mergeCell ref="M7:M28"/>
    <mergeCell ref="A8:A28"/>
    <mergeCell ref="B8:B17"/>
    <mergeCell ref="C16:L16"/>
    <mergeCell ref="C17:L17"/>
    <mergeCell ref="B19:B28"/>
    <mergeCell ref="C27:L27"/>
    <mergeCell ref="C28:L28"/>
  </mergeCells>
  <hyperlinks>
    <hyperlink ref="A4" location="'Smart Guide'!A1" display="Smart Guide" xr:uid="{0E40A05B-A694-414B-A1F4-2DAA75D4E8EC}"/>
  </hyperlinks>
  <pageMargins left="0.75" right="0.75" top="1" bottom="1" header="0.5" footer="0.5"/>
  <pageSetup paperSize="9" scale="16" orientation="landscape" r:id="rId1"/>
  <headerFooter alignWithMargins="0">
    <oddFooter>&amp;LUpdated January 2011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Excel" ma:contentTypeID="0x010100A5BF1C78D9F64B679A5EBDE1C6598EBC010100CF8480A60557344391F1B883E8F10B54" ma:contentTypeVersion="15" ma:contentTypeDescription="Create a new document." ma:contentTypeScope="" ma:versionID="1589d487daa6baeb404f21312e60d86a">
  <xsd:schema xmlns:xsd="http://www.w3.org/2001/XMLSchema" xmlns:xs="http://www.w3.org/2001/XMLSchema" xmlns:p="http://schemas.microsoft.com/office/2006/metadata/properties" xmlns:ns2="662745e8-e224-48e8-a2e3-254862b8c2f5" xmlns:ns3="50ad7f28-d450-458d-a377-e6893483b380" targetNamespace="http://schemas.microsoft.com/office/2006/metadata/properties" ma:root="true" ma:fieldsID="d731823d259b24b146a8c9832b1ce075" ns2:_="" ns3:_="">
    <xsd:import namespace="662745e8-e224-48e8-a2e3-254862b8c2f5"/>
    <xsd:import namespace="50ad7f28-d450-458d-a377-e6893483b38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ca99396-b937-472b-b939-53930c40eed1}" ma:internalName="TaxCatchAll" ma:showField="CatchAllData" ma:web="8a307954-cff0-4a51-975d-d872d2d7fa3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ca99396-b937-472b-b939-53930c40eed1}" ma:internalName="TaxCatchAllLabel" ma:readOnly="true" ma:showField="CatchAllDataLabel" ma:web="8a307954-cff0-4a51-975d-d872d2d7fa3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Blue Planet Fund" ma:internalName="Team" ma:readOnly="false">
      <xsd:simpleType>
        <xsd:restriction base="dms:Text"/>
      </xsd:simpleType>
    </xsd:element>
    <xsd:element name="Topic" ma:index="20" nillable="true" ma:displayName="Topic" ma:default="Blue Finance Mobilisation"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d7f28-d450-458d-a377-e6893483b380" elementFormDefault="qualified">
    <xsd:import namespace="http://schemas.microsoft.com/office/2006/documentManagement/types"/>
    <xsd:import namespace="http://schemas.microsoft.com/office/infopath/2007/PartnerControls"/>
    <xsd:element name="lcf76f155ced4ddcb4097134ff3c332f" ma:index="25"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0ad7f28-d450-458d-a377-e6893483b380" xsi:nil="tru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Blue Finance Mobilisation</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Defra</TermName>
          <TermId xmlns="http://schemas.microsoft.com/office/infopath/2007/PartnerControls">026223dd-2e56-4615-868d-7c5bfd566810</TermId>
        </TermInfo>
      </Terms>
    </fe59e9859d6a491389c5b03567f5dda5>
    <Team xmlns="662745e8-e224-48e8-a2e3-254862b8c2f5">Blue Planet Fund</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7DADF279-77C8-4DD8-8608-A32558317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50ad7f28-d450-458d-a377-e6893483b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AC25A0-DB2D-4F62-A358-DA83B10B04C7}">
  <ds:schemaRefs>
    <ds:schemaRef ds:uri="Microsoft.SharePoint.Taxonomy.ContentTypeSync"/>
  </ds:schemaRefs>
</ds:datastoreItem>
</file>

<file path=customXml/itemProps3.xml><?xml version="1.0" encoding="utf-8"?>
<ds:datastoreItem xmlns:ds="http://schemas.openxmlformats.org/officeDocument/2006/customXml" ds:itemID="{2C3D3D14-6D25-4292-B140-AC0D39635E94}">
  <ds:schemaRefs>
    <ds:schemaRef ds:uri="http://schemas.microsoft.com/sharepoint/v3/contenttype/forms"/>
  </ds:schemaRefs>
</ds:datastoreItem>
</file>

<file path=customXml/itemProps4.xml><?xml version="1.0" encoding="utf-8"?>
<ds:datastoreItem xmlns:ds="http://schemas.openxmlformats.org/officeDocument/2006/customXml" ds:itemID="{B6EA499E-63A7-47B5-A456-FA7642850C92}">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662745e8-e224-48e8-a2e3-254862b8c2f5"/>
    <ds:schemaRef ds:uri="http://schemas.openxmlformats.org/package/2006/metadata/core-properties"/>
    <ds:schemaRef ds:uri="50ad7f28-d450-458d-a377-e6893483b38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UKBCF_Logframe_Feb24</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Ethan Rose</dc:creator>
  <cp:lastModifiedBy>Ethan Rose</cp:lastModifiedBy>
  <dcterms:created xsi:type="dcterms:W3CDTF">2025-07-08T10:54:24Z</dcterms:created>
  <dcterms:modified xsi:type="dcterms:W3CDTF">2025-07-08T11:09:45Z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0x010100A5BF1C78D9F64B679A5EBDE1C6598EBC010100CF8480A60557344391F1B883E8F10B54</vt:lpwstr>
  </property>
</Properties>
</file>